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expenses'!$A$1:$E$23</definedName>
    <definedName name="_xlnm.Print_Area" localSheetId="2">'Gifts and Benefits'!$A$1:$E$22</definedName>
    <definedName name="_xlnm.Print_Area" localSheetId="1">Hospitality!$A$1:$F$25</definedName>
    <definedName name="_xlnm.Print_Area" localSheetId="0">Travel!$A$1:$D$86</definedName>
  </definedNames>
  <calcPr calcId="162913"/>
</workbook>
</file>

<file path=xl/calcChain.xml><?xml version="1.0" encoding="utf-8"?>
<calcChain xmlns="http://schemas.openxmlformats.org/spreadsheetml/2006/main">
  <c r="B18" i="2" l="1"/>
  <c r="D12" i="4" l="1"/>
  <c r="B69" i="1" l="1"/>
  <c r="B4" i="3" l="1"/>
  <c r="B3" i="2" l="1"/>
  <c r="B13" i="3" l="1"/>
  <c r="B3" i="3"/>
  <c r="B4" i="4"/>
  <c r="B3" i="4"/>
  <c r="B2" i="4"/>
  <c r="B4" i="2"/>
  <c r="B2" i="2"/>
  <c r="B75" i="1"/>
  <c r="B14" i="1"/>
  <c r="B76" i="1" l="1"/>
</calcChain>
</file>

<file path=xl/sharedStrings.xml><?xml version="1.0" encoding="utf-8"?>
<sst xmlns="http://schemas.openxmlformats.org/spreadsheetml/2006/main" count="246" uniqueCount="165">
  <si>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</si>
  <si>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</si>
  <si>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</si>
  <si>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</si>
  <si>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</si>
  <si>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</si>
  <si>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</si>
  <si>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</si>
  <si>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</si>
  <si>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</si>
  <si>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</si>
  <si>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</si>
  <si>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</si>
  <si>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</si>
  <si>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</si>
  <si>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</si>
  <si>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</si>
  <si>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</si>
  <si>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</si>
  <si>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</si>
  <si>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</si>
  <si>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</si>
  <si>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</si>
  <si>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</si>
  <si>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</si>
  <si>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</si>
  <si>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</si>
  <si>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</si>
  <si>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</si>
  <si>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Cost ($)
(exc GST / inc GST)***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</si>
  <si>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</si>
  <si>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</si>
  <si>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</si>
  <si>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</si>
  <si>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</si>
  <si>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International Travel (including  travel within NZ at beginning and end of overseas trip)**</t>
  </si>
  <si>
    <t>** Group expenditure relating to each overseas trip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</si>
  <si>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</si>
  <si>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</si>
  <si>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</si>
  <si>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</si>
  <si>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</si>
  <si>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</si>
  <si>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</si>
  <si>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</si>
  <si>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</si>
  <si>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</si>
  <si>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</si>
  <si>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</si>
  <si>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</si>
  <si>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</si>
  <si>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</si>
  <si>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</si>
  <si>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</si>
  <si>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</si>
  <si>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</si>
  <si>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</si>
  <si>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</si>
  <si>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</si>
  <si>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</si>
  <si>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</si>
  <si>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Energy Efficiency and Conservation Authority (EECA)</t>
  </si>
  <si>
    <t>Andrew Caseley</t>
  </si>
  <si>
    <t>Not applicable in this period</t>
  </si>
  <si>
    <t>Wellington</t>
  </si>
  <si>
    <t>Sky Bus</t>
  </si>
  <si>
    <t>Taxi</t>
  </si>
  <si>
    <t>Car Hire</t>
  </si>
  <si>
    <t>Parking</t>
  </si>
  <si>
    <t>Fuel</t>
  </si>
  <si>
    <t>Cost ($)****
( excl. GST)</t>
  </si>
  <si>
    <t>Cost ($)
( excl. GST)**</t>
  </si>
  <si>
    <t>Cost ($)
( excl GST)***</t>
  </si>
  <si>
    <t>Cost (NZ$)
(excl GST)***</t>
  </si>
  <si>
    <t>Flights (Jetstar)</t>
  </si>
  <si>
    <t>Flights (Jetstar and Air NZ)</t>
  </si>
  <si>
    <t>All of Government Phone Plan</t>
  </si>
  <si>
    <t xml:space="preserve"> </t>
  </si>
  <si>
    <t>FLIGHTS</t>
  </si>
  <si>
    <t>ACCOMMODATION</t>
  </si>
  <si>
    <t>MEALS</t>
  </si>
  <si>
    <t>TRANSPORT</t>
  </si>
  <si>
    <t>Bus</t>
  </si>
  <si>
    <t>$37.00 per month. Data plan is 1Gb per month and all calls and txt in NZ are free.  There were no International calls in that period.</t>
  </si>
  <si>
    <t>1 January 2018 to 30 June 2018 (or specify applicable part year)*</t>
  </si>
  <si>
    <t>6 months to 30 June 2018</t>
  </si>
  <si>
    <t>14-15 June</t>
  </si>
  <si>
    <t>New Home Improvement Programme 
Wellington - Christchurch - Wellington</t>
  </si>
  <si>
    <t>Electricity Authority Stakeholder meeting 
Downstream Conference
Chief Executives Business Breakfast (Minister attended)
Meeting with J Gill, Foundation North
Wellington - Auckland - Wellington</t>
  </si>
  <si>
    <t>Hotel (City Life)</t>
  </si>
  <si>
    <t>Hotel (VR Queen Street)</t>
  </si>
  <si>
    <t>NZ-US Council Barack Obama
Wellington - Auckland - Wellington</t>
  </si>
  <si>
    <t xml:space="preserve">NZ-US Council Barack Obama (x 1 night)
</t>
  </si>
  <si>
    <t>Waste Management - EV Workshop opening
Wellington - Auckland - Wellington</t>
  </si>
  <si>
    <t>Flights (Air NZ)</t>
  </si>
  <si>
    <t>iLume Session 5
Wellington - Auckland - Wellington</t>
  </si>
  <si>
    <t>Minister meeting with South Island CEOs
Wellington - Christchurch - Wellington</t>
  </si>
  <si>
    <t>Hotel (Commodore Airport)</t>
  </si>
  <si>
    <t>Minister meeting with South Island CEOs (x 1 night)</t>
  </si>
  <si>
    <t>Auckland ABB, EMANZ Conference and Pacific Training (x 1 night)</t>
  </si>
  <si>
    <t>Hotel (Sudima Airport)</t>
  </si>
  <si>
    <t xml:space="preserve">Meeting with Service Providers in Christchurch and Auckland (x 1 night)
  </t>
  </si>
  <si>
    <t>ABB Conference
Hosting Pacific Training Delegation
EMANZ Conference
Wellington - Auckland - Wellington</t>
  </si>
  <si>
    <t>7-9 May</t>
  </si>
  <si>
    <t>22 - 23 March</t>
  </si>
  <si>
    <t>12 - 14 March</t>
  </si>
  <si>
    <t>21-22 June</t>
  </si>
  <si>
    <t>Downstream Conference 2018 (x 2 nights)</t>
  </si>
  <si>
    <t>Downstream Conference 2018
Auckland Airport to Auckland City</t>
  </si>
  <si>
    <t>NZ-US Council Barack Obama
Auckland Airport to City (Return)</t>
  </si>
  <si>
    <t xml:space="preserve">Waste Management - EV Workshop opening
Wellington Airport </t>
  </si>
  <si>
    <t>Lunch x 2</t>
  </si>
  <si>
    <t>Relationship building</t>
  </si>
  <si>
    <t>Auckand</t>
  </si>
  <si>
    <t>Lunch x 3</t>
  </si>
  <si>
    <t>Discussing Fundion options for carbon initiatives</t>
  </si>
  <si>
    <t>Coffee x 2</t>
  </si>
  <si>
    <t>Energy Management Assn of NZ (M Hopkins) and EECA CEO</t>
  </si>
  <si>
    <t>Community Energy Action (C Shone)</t>
  </si>
  <si>
    <t>New Home Improvement Meetings
Christchurch</t>
  </si>
  <si>
    <t>Avis Car</t>
  </si>
  <si>
    <t xml:space="preserve">New Home Improvement Meetings
Christchurch </t>
  </si>
  <si>
    <t>Jan - Mar</t>
  </si>
  <si>
    <t>Snapper Wellington Bus</t>
  </si>
  <si>
    <t>7 trips to/from airport</t>
  </si>
  <si>
    <t>Uber</t>
  </si>
  <si>
    <t xml:space="preserve"> EV Launch at Zealandia</t>
  </si>
  <si>
    <t>Waste Management - EV Workshop opening to Auckland Airport</t>
  </si>
  <si>
    <t>Foundation North to Sky Bus Departure Lounge</t>
  </si>
  <si>
    <t>Auckland office to Foundation North</t>
  </si>
  <si>
    <t xml:space="preserve">Downstream Conference 2018
Auckland City to Auckland Airport </t>
  </si>
  <si>
    <t xml:space="preserve">iLume Session in Auckland
Wellington Airport - The Terrace </t>
  </si>
  <si>
    <t>Service Provider meetings Christchurch
EECA Office Wellington - Wellington Airport</t>
  </si>
  <si>
    <t>EMANZ Function
Wellington Airport - The Terrace</t>
  </si>
  <si>
    <t>Christchurch District Energy (R Sutton) and EECA CEO</t>
  </si>
  <si>
    <t>Auckland</t>
  </si>
  <si>
    <t>Minister's CE South island Lunch
Christchurch - Wilson Parking</t>
  </si>
  <si>
    <t>Christchurch</t>
  </si>
  <si>
    <t xml:space="preserve">Breakfast meeting x 2 </t>
  </si>
  <si>
    <t>Orion CE (R Jamieson) and EECA CEO</t>
  </si>
  <si>
    <t>Lunch x 16</t>
  </si>
  <si>
    <t>Pacific Delegation Training Session in Auckland</t>
  </si>
  <si>
    <t>Discuss Energy Sector Issues</t>
  </si>
  <si>
    <t>NZ-US Consul - evening with Barack Obama</t>
  </si>
  <si>
    <t>Westpac</t>
  </si>
  <si>
    <t>Estimated value (NZ$)
(exc GST)</t>
  </si>
  <si>
    <t>This was an invite only event and no published ticket value was available.</t>
  </si>
  <si>
    <t>Hosting Pacific Island Training Session</t>
  </si>
  <si>
    <t>EECA Offices - Waste Management - EV Workshop opening 
Auckland City to Auckland Airport</t>
  </si>
  <si>
    <t>Coffee Club (Service Provider meetings in Christchurch - breakfast for x 2 A Caseley, H Nepia)</t>
  </si>
  <si>
    <t>Domestic Travel (within NZ, including travel to and from local airport)</t>
  </si>
  <si>
    <t>10th Anniversary Celebration of Health Homes Tai Kokerau
Wellington - Auckland - Kerikeri - Auckland - Wellington</t>
  </si>
  <si>
    <t>Café on Plaza (Breakfast A Caseley)</t>
  </si>
  <si>
    <t>Auckland Transport - Bus Launch 
Auckland City to Auckland Airport return</t>
  </si>
  <si>
    <t>iLume Session 3
Meeting with K Silk, Westpac
Meeting with J Gill, Foundation North
Auckland City to Auckland Airport return</t>
  </si>
  <si>
    <t xml:space="preserve">ABB Conference
Hosting Pacific Training Delegation
EMANZ Conference
Auckland Airport to Auckland City </t>
  </si>
  <si>
    <t>ABB Conference
Hosting Pacific Training Delegation
EMANZ Conference
Auckland City to Auckland Airport return</t>
  </si>
  <si>
    <t>Oh Calcutta (Dinner - Pacific Training and EMANZ Conference)</t>
  </si>
  <si>
    <t>iLume Session 3
Meeting with K Silk, Westpac
Meeting with J Gill, Foundation North
Wellington - Auckland - Napier
(Note: $30 fare difference was reimbursed to EECA for difference between Wellington and Napier flight)</t>
  </si>
  <si>
    <t>Auckland Transport - Bus Launch
Wellington - Auckland - Napier
(Note: cheaper to fly Auckland/Napier than Auckland/Wellington)</t>
  </si>
  <si>
    <t>Meeting with Service Providers in Christchurch and Auckland
Wellington - Christchurch - Auckland - Napier 
(Note: cheaper to fly Auckland/Napier than Auckland/Wellington</t>
  </si>
  <si>
    <t>1 trip Wellington to airport (Christchurch Ministers lunch)</t>
  </si>
  <si>
    <t>ILume Session (x 3 A Caseley, I Horne and J Lackey)
Auckland City to Auckland Airport return</t>
  </si>
  <si>
    <t>Breakfast x 2</t>
  </si>
  <si>
    <t>Westpac (K Silk), EECA CEO and Group Manager Market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</si>
</sst>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164" formatCode="&quot;$&quot;#,##0.00"/>
    <numFmt numFmtId="165" formatCode="dd\ mmmm\ yyyy"/>
  </numFmts>
  <fonts count="2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Font="1" applyBorder="1" applyAlignment="1">
      <alignment vertical="top" wrapText="1"/>
    </xf>
    <xf numFmtId="38" fontId="0" fillId="0" borderId="12" xfId="0" applyNumberFormat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12" xfId="0" applyNumberFormat="1" applyFont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16" fontId="0" fillId="9" borderId="12" xfId="0" applyNumberFormat="1" applyFill="1" applyBorder="1" applyAlignment="1">
      <alignment horizontal="left" vertical="top" wrapText="1"/>
    </xf>
    <xf numFmtId="16" fontId="0" fillId="0" borderId="9" xfId="0" applyNumberForma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1" fillId="0" borderId="12" xfId="0" applyFont="1" applyBorder="1" applyAlignment="1">
      <alignment wrapText="1"/>
    </xf>
    <xf numFmtId="16" fontId="17" fillId="0" borderId="12" xfId="0" applyNumberFormat="1" applyFont="1" applyBorder="1" applyAlignment="1">
      <alignment horizontal="left" vertical="top"/>
    </xf>
    <xf numFmtId="0" fontId="18" fillId="0" borderId="12" xfId="0" applyFont="1" applyBorder="1" applyAlignment="1">
      <alignment vertical="top" wrapText="1"/>
    </xf>
    <xf numFmtId="4" fontId="0" fillId="0" borderId="12" xfId="0" applyNumberFormat="1" applyBorder="1" applyAlignment="1">
      <alignment vertical="top" wrapText="1"/>
    </xf>
    <xf numFmtId="4" fontId="0" fillId="0" borderId="12" xfId="0" applyNumberFormat="1" applyFont="1" applyBorder="1" applyAlignment="1">
      <alignment vertical="top" wrapText="1"/>
    </xf>
    <xf numFmtId="4" fontId="0" fillId="0" borderId="12" xfId="0" applyNumberFormat="1" applyFill="1" applyBorder="1" applyAlignment="1">
      <alignment vertical="top" wrapText="1"/>
    </xf>
    <xf numFmtId="4" fontId="0" fillId="0" borderId="12" xfId="0" applyNumberFormat="1" applyFont="1" applyFill="1" applyBorder="1" applyAlignment="1">
      <alignment vertical="top" wrapText="1"/>
    </xf>
    <xf numFmtId="0" fontId="4" fillId="7" borderId="1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12" fillId="0" borderId="9" xfId="0" applyFont="1" applyBorder="1" applyAlignment="1">
      <alignment horizontal="left" vertical="top"/>
    </xf>
    <xf numFmtId="0" fontId="1" fillId="8" borderId="7" xfId="0" applyFont="1" applyFill="1" applyBorder="1" applyAlignment="1">
      <alignment horizontal="left" vertical="center" wrapText="1"/>
    </xf>
    <xf numFmtId="165" fontId="0" fillId="9" borderId="12" xfId="0" applyNumberFormat="1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8" fontId="0" fillId="0" borderId="0" xfId="0" applyNumberFormat="1" applyFont="1" applyBorder="1" applyAlignment="1">
      <alignment vertical="top" wrapText="1"/>
    </xf>
    <xf numFmtId="16" fontId="0" fillId="0" borderId="12" xfId="0" applyNumberFormat="1" applyBorder="1" applyAlignment="1">
      <alignment horizontal="left" vertical="top" wrapText="1"/>
    </xf>
    <xf numFmtId="0" fontId="0" fillId="0" borderId="0" xfId="0" applyBorder="1" applyAlignment="1">
      <alignment wrapText="1"/>
    </xf>
    <xf numFmtId="164" fontId="19" fillId="9" borderId="12" xfId="0" applyNumberFormat="1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15" fontId="0" fillId="0" borderId="12" xfId="0" applyNumberFormat="1" applyFont="1" applyBorder="1" applyAlignment="1">
      <alignment horizontal="left" vertical="top" wrapText="1"/>
    </xf>
    <xf numFmtId="0" fontId="1" fillId="10" borderId="7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vertical="center" wrapText="1"/>
    </xf>
    <xf numFmtId="16" fontId="6" fillId="10" borderId="12" xfId="0" applyNumberFormat="1" applyFont="1" applyFill="1" applyBorder="1" applyAlignment="1">
      <alignment horizontal="left" vertical="top" wrapText="1"/>
    </xf>
    <xf numFmtId="0" fontId="6" fillId="10" borderId="12" xfId="0" applyNumberFormat="1" applyFont="1" applyFill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6" fontId="10" fillId="0" borderId="9" xfId="0" applyNumberFormat="1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4" fontId="0" fillId="9" borderId="12" xfId="0" applyNumberForma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7" fillId="0" borderId="12" xfId="0" applyFont="1" applyBorder="1" applyAlignment="1">
      <alignment vertical="center" wrapText="1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topLeftCell="A2" zoomScaleNormal="100" workbookViewId="0">
      <selection activeCell="B69" sqref="B69"/>
    </sheetView>
  </sheetViews>
  <sheetFormatPr defaultColWidth="9.140625" defaultRowHeight="12.75" x14ac:dyDescent="0.2"/>
  <cols>
    <col min="1" max="1" width="23.5703125" style="125" customWidth="1"/>
    <col min="2" max="2" width="23.5703125" style="1" customWidth="1"/>
    <col min="3" max="3" width="54.28515625" style="1" customWidth="1"/>
    <col min="4" max="4" width="32.28515625" style="1" customWidth="1"/>
    <col min="5" max="16384" width="9.140625" style="1"/>
  </cols>
  <sheetData>
    <row r="1" spans="1:4" ht="36" customHeight="1" x14ac:dyDescent="0.2">
      <c r="A1" s="144" t="s">
        <v>24</v>
      </c>
      <c r="B1" s="144"/>
      <c r="C1" s="144"/>
      <c r="D1" s="144"/>
    </row>
    <row r="2" spans="1:4" ht="36" customHeight="1" x14ac:dyDescent="0.2">
      <c r="A2" s="113" t="s">
        <v>8</v>
      </c>
      <c r="B2" s="158" t="s">
        <v>61</v>
      </c>
      <c r="C2" s="158"/>
      <c r="D2" s="158"/>
    </row>
    <row r="3" spans="1:4" ht="36" customHeight="1" x14ac:dyDescent="0.2">
      <c r="A3" s="113" t="s">
        <v>9</v>
      </c>
      <c r="B3" s="149" t="s">
        <v>62</v>
      </c>
      <c r="C3" s="149"/>
      <c r="D3" s="149"/>
    </row>
    <row r="4" spans="1:4" ht="36" customHeight="1" x14ac:dyDescent="0.2">
      <c r="A4" s="113" t="s">
        <v>3</v>
      </c>
      <c r="B4" s="149" t="s">
        <v>84</v>
      </c>
      <c r="C4" s="149"/>
      <c r="D4" s="149"/>
    </row>
    <row r="5" spans="1:4" s="3" customFormat="1" ht="36" customHeight="1" x14ac:dyDescent="0.2">
      <c r="A5" s="150" t="s">
        <v>10</v>
      </c>
      <c r="B5" s="151"/>
      <c r="C5" s="151"/>
      <c r="D5" s="151"/>
    </row>
    <row r="6" spans="1:4" s="3" customFormat="1" ht="35.25" customHeight="1" x14ac:dyDescent="0.2">
      <c r="A6" s="152" t="s">
        <v>50</v>
      </c>
      <c r="B6" s="153"/>
      <c r="C6" s="153"/>
      <c r="D6" s="153"/>
    </row>
    <row r="7" spans="1:4" s="4" customFormat="1" ht="19.5" customHeight="1" x14ac:dyDescent="0.2">
      <c r="A7" s="147" t="s">
        <v>35</v>
      </c>
      <c r="B7" s="148"/>
      <c r="C7" s="148"/>
      <c r="D7" s="148"/>
    </row>
    <row r="8" spans="1:4" s="40" customFormat="1" ht="38.25" x14ac:dyDescent="0.2">
      <c r="A8" s="114" t="s">
        <v>26</v>
      </c>
      <c r="B8" s="39" t="s">
        <v>73</v>
      </c>
      <c r="C8" s="39" t="s">
        <v>52</v>
      </c>
      <c r="D8" s="39" t="s">
        <v>17</v>
      </c>
    </row>
    <row r="9" spans="1:4" x14ac:dyDescent="0.2">
      <c r="A9" s="115"/>
      <c r="B9" s="59"/>
      <c r="C9" s="59"/>
      <c r="D9" s="59"/>
    </row>
    <row r="10" spans="1:4" ht="12.75" customHeight="1" x14ac:dyDescent="0.2">
      <c r="A10" s="116" t="s">
        <v>63</v>
      </c>
      <c r="B10" s="77"/>
      <c r="C10" s="95"/>
      <c r="D10" s="95"/>
    </row>
    <row r="11" spans="1:4" x14ac:dyDescent="0.2">
      <c r="A11" s="115"/>
      <c r="B11" s="59"/>
      <c r="C11" s="59"/>
      <c r="D11" s="59"/>
    </row>
    <row r="12" spans="1:4" x14ac:dyDescent="0.2">
      <c r="A12" s="115"/>
      <c r="B12" s="59"/>
      <c r="C12" s="59"/>
      <c r="D12" s="59"/>
    </row>
    <row r="13" spans="1:4" hidden="1" x14ac:dyDescent="0.2">
      <c r="A13" s="115"/>
      <c r="B13" s="59"/>
      <c r="C13" s="59"/>
      <c r="D13" s="59"/>
    </row>
    <row r="14" spans="1:4" ht="19.5" customHeight="1" x14ac:dyDescent="0.2">
      <c r="A14" s="117" t="s">
        <v>4</v>
      </c>
      <c r="B14" s="63">
        <f>SUM(B9:B13)</f>
        <v>0</v>
      </c>
      <c r="C14" s="59"/>
      <c r="D14" s="59"/>
    </row>
    <row r="15" spans="1:4" s="4" customFormat="1" ht="19.5" customHeight="1" x14ac:dyDescent="0.2">
      <c r="A15" s="154" t="s">
        <v>150</v>
      </c>
      <c r="B15" s="155"/>
      <c r="C15" s="155"/>
      <c r="D15" s="6"/>
    </row>
    <row r="16" spans="1:4" s="40" customFormat="1" ht="37.5" customHeight="1" x14ac:dyDescent="0.2">
      <c r="A16" s="114" t="s">
        <v>26</v>
      </c>
      <c r="B16" s="39" t="s">
        <v>72</v>
      </c>
      <c r="C16" s="39" t="s">
        <v>53</v>
      </c>
      <c r="D16" s="39" t="s">
        <v>16</v>
      </c>
    </row>
    <row r="17" spans="1:6" s="40" customFormat="1" ht="22.5" customHeight="1" x14ac:dyDescent="0.2">
      <c r="A17" s="132" t="s">
        <v>78</v>
      </c>
      <c r="B17" s="133"/>
      <c r="C17" s="133"/>
      <c r="D17" s="133"/>
    </row>
    <row r="18" spans="1:6" ht="27" customHeight="1" x14ac:dyDescent="0.2">
      <c r="A18" s="103">
        <v>43116</v>
      </c>
      <c r="B18" s="109">
        <v>133.91</v>
      </c>
      <c r="C18" s="99" t="s">
        <v>87</v>
      </c>
      <c r="D18" s="99" t="s">
        <v>74</v>
      </c>
    </row>
    <row r="19" spans="1:6" ht="71.25" customHeight="1" x14ac:dyDescent="0.2">
      <c r="A19" s="103" t="s">
        <v>105</v>
      </c>
      <c r="B19" s="111">
        <v>134.88</v>
      </c>
      <c r="C19" s="102" t="s">
        <v>88</v>
      </c>
      <c r="D19" s="100" t="s">
        <v>75</v>
      </c>
    </row>
    <row r="20" spans="1:6" ht="33" customHeight="1" x14ac:dyDescent="0.2">
      <c r="A20" s="103" t="s">
        <v>104</v>
      </c>
      <c r="B20" s="109">
        <v>220.87</v>
      </c>
      <c r="C20" s="102" t="s">
        <v>91</v>
      </c>
      <c r="D20" s="99" t="s">
        <v>74</v>
      </c>
    </row>
    <row r="21" spans="1:6" ht="33.75" customHeight="1" x14ac:dyDescent="0.2">
      <c r="A21" s="103">
        <v>43188</v>
      </c>
      <c r="B21" s="111">
        <v>320.29000000000002</v>
      </c>
      <c r="C21" s="102" t="s">
        <v>93</v>
      </c>
      <c r="D21" s="100" t="s">
        <v>75</v>
      </c>
    </row>
    <row r="22" spans="1:6" ht="45.75" customHeight="1" x14ac:dyDescent="0.2">
      <c r="A22" s="103">
        <v>43203</v>
      </c>
      <c r="B22" s="111">
        <v>107.83</v>
      </c>
      <c r="C22" s="102" t="s">
        <v>159</v>
      </c>
      <c r="D22" s="99" t="s">
        <v>74</v>
      </c>
      <c r="F22" s="142"/>
    </row>
    <row r="23" spans="1:6" s="8" customFormat="1" ht="82.5" customHeight="1" x14ac:dyDescent="0.2">
      <c r="A23" s="103">
        <v>43214</v>
      </c>
      <c r="B23" s="141">
        <v>126.18</v>
      </c>
      <c r="C23" s="102" t="s">
        <v>158</v>
      </c>
      <c r="D23" s="99" t="s">
        <v>74</v>
      </c>
      <c r="F23" s="142"/>
    </row>
    <row r="24" spans="1:6" s="61" customFormat="1" ht="49.5" customHeight="1" x14ac:dyDescent="0.2">
      <c r="A24" s="103" t="s">
        <v>103</v>
      </c>
      <c r="B24" s="109">
        <v>137.11000000000001</v>
      </c>
      <c r="C24" s="97" t="s">
        <v>102</v>
      </c>
      <c r="D24" s="100" t="s">
        <v>75</v>
      </c>
    </row>
    <row r="25" spans="1:6" s="61" customFormat="1" ht="25.5" customHeight="1" x14ac:dyDescent="0.2">
      <c r="A25" s="103">
        <v>43250</v>
      </c>
      <c r="B25" s="112">
        <v>382.24</v>
      </c>
      <c r="C25" s="97" t="s">
        <v>151</v>
      </c>
      <c r="D25" s="100" t="s">
        <v>94</v>
      </c>
    </row>
    <row r="26" spans="1:6" s="59" customFormat="1" ht="37.5" customHeight="1" x14ac:dyDescent="0.2">
      <c r="A26" s="118" t="s">
        <v>86</v>
      </c>
      <c r="B26" s="111">
        <v>165.29</v>
      </c>
      <c r="C26" s="97" t="s">
        <v>96</v>
      </c>
      <c r="D26" s="100" t="s">
        <v>94</v>
      </c>
    </row>
    <row r="27" spans="1:6" s="138" customFormat="1" ht="36.75" customHeight="1" x14ac:dyDescent="0.2">
      <c r="A27" s="103">
        <v>43270</v>
      </c>
      <c r="B27" s="141">
        <v>130.49</v>
      </c>
      <c r="C27" s="97" t="s">
        <v>95</v>
      </c>
      <c r="D27" s="100" t="s">
        <v>75</v>
      </c>
    </row>
    <row r="28" spans="1:6" s="95" customFormat="1" ht="41.25" customHeight="1" x14ac:dyDescent="0.2">
      <c r="A28" s="103" t="s">
        <v>106</v>
      </c>
      <c r="B28" s="141">
        <v>331.44</v>
      </c>
      <c r="C28" s="97" t="s">
        <v>160</v>
      </c>
      <c r="D28" s="100" t="s">
        <v>94</v>
      </c>
    </row>
    <row r="29" spans="1:6" s="40" customFormat="1" ht="22.5" customHeight="1" x14ac:dyDescent="0.2">
      <c r="A29" s="134" t="s">
        <v>79</v>
      </c>
      <c r="B29" s="135"/>
      <c r="C29" s="135"/>
      <c r="D29" s="135"/>
    </row>
    <row r="30" spans="1:6" ht="30" customHeight="1" x14ac:dyDescent="0.2">
      <c r="A30" s="103" t="s">
        <v>105</v>
      </c>
      <c r="B30" s="111">
        <v>215.65</v>
      </c>
      <c r="C30" s="99" t="s">
        <v>107</v>
      </c>
      <c r="D30" s="100" t="s">
        <v>90</v>
      </c>
    </row>
    <row r="31" spans="1:6" s="41" customFormat="1" ht="25.5" customHeight="1" x14ac:dyDescent="0.2">
      <c r="A31" s="103" t="s">
        <v>104</v>
      </c>
      <c r="B31" s="109">
        <v>260</v>
      </c>
      <c r="C31" s="102" t="s">
        <v>92</v>
      </c>
      <c r="D31" s="100" t="s">
        <v>89</v>
      </c>
    </row>
    <row r="32" spans="1:6" s="96" customFormat="1" ht="25.5" customHeight="1" x14ac:dyDescent="0.2">
      <c r="A32" s="103" t="s">
        <v>103</v>
      </c>
      <c r="B32" s="112">
        <v>164.35</v>
      </c>
      <c r="C32" s="97" t="s">
        <v>99</v>
      </c>
      <c r="D32" s="100" t="s">
        <v>89</v>
      </c>
    </row>
    <row r="33" spans="1:4" s="137" customFormat="1" ht="25.5" customHeight="1" x14ac:dyDescent="0.2">
      <c r="A33" s="118" t="s">
        <v>86</v>
      </c>
      <c r="B33" s="112">
        <v>178.43</v>
      </c>
      <c r="C33" s="103" t="s">
        <v>98</v>
      </c>
      <c r="D33" s="103" t="s">
        <v>97</v>
      </c>
    </row>
    <row r="34" spans="1:4" s="96" customFormat="1" ht="30" customHeight="1" x14ac:dyDescent="0.2">
      <c r="A34" s="103" t="s">
        <v>106</v>
      </c>
      <c r="B34" s="111">
        <v>197</v>
      </c>
      <c r="C34" s="97" t="s">
        <v>101</v>
      </c>
      <c r="D34" s="103" t="s">
        <v>100</v>
      </c>
    </row>
    <row r="35" spans="1:4" s="40" customFormat="1" ht="22.5" customHeight="1" x14ac:dyDescent="0.2">
      <c r="A35" s="134" t="s">
        <v>80</v>
      </c>
      <c r="B35" s="135"/>
      <c r="C35" s="135"/>
      <c r="D35" s="135"/>
    </row>
    <row r="36" spans="1:4" x14ac:dyDescent="0.2">
      <c r="A36" s="103">
        <v>43229</v>
      </c>
      <c r="B36" s="109">
        <v>3.91</v>
      </c>
      <c r="C36" s="100" t="s">
        <v>152</v>
      </c>
      <c r="D36" s="100" t="s">
        <v>135</v>
      </c>
    </row>
    <row r="37" spans="1:4" ht="17.25" customHeight="1" x14ac:dyDescent="0.2">
      <c r="A37" s="103">
        <v>43228</v>
      </c>
      <c r="B37" s="109">
        <v>27.24</v>
      </c>
      <c r="C37" s="100" t="s">
        <v>157</v>
      </c>
      <c r="D37" s="100" t="s">
        <v>135</v>
      </c>
    </row>
    <row r="38" spans="1:4" ht="30" customHeight="1" x14ac:dyDescent="0.2">
      <c r="A38" s="103">
        <v>43273</v>
      </c>
      <c r="B38" s="111">
        <v>49.3</v>
      </c>
      <c r="C38" s="101" t="s">
        <v>149</v>
      </c>
      <c r="D38" s="101" t="s">
        <v>137</v>
      </c>
    </row>
    <row r="39" spans="1:4" ht="24" customHeight="1" x14ac:dyDescent="0.2">
      <c r="A39" s="134" t="s">
        <v>81</v>
      </c>
      <c r="B39" s="135"/>
      <c r="C39" s="135"/>
      <c r="D39" s="135"/>
    </row>
    <row r="40" spans="1:4" ht="24" customHeight="1" x14ac:dyDescent="0.2">
      <c r="A40" s="135" t="s">
        <v>82</v>
      </c>
      <c r="B40" s="111"/>
      <c r="C40" s="102"/>
      <c r="D40" s="100"/>
    </row>
    <row r="41" spans="1:4" ht="24" customHeight="1" x14ac:dyDescent="0.2">
      <c r="A41" s="111" t="s">
        <v>122</v>
      </c>
      <c r="B41" s="111">
        <v>39.01</v>
      </c>
      <c r="C41" s="102" t="s">
        <v>124</v>
      </c>
      <c r="D41" s="100" t="s">
        <v>123</v>
      </c>
    </row>
    <row r="42" spans="1:4" s="96" customFormat="1" ht="25.5" x14ac:dyDescent="0.2">
      <c r="A42" s="103">
        <v>43173</v>
      </c>
      <c r="B42" s="109">
        <v>15.65</v>
      </c>
      <c r="C42" s="97" t="s">
        <v>108</v>
      </c>
      <c r="D42" s="97" t="s">
        <v>65</v>
      </c>
    </row>
    <row r="43" spans="1:4" ht="27.75" customHeight="1" x14ac:dyDescent="0.2">
      <c r="A43" s="103">
        <v>43175</v>
      </c>
      <c r="B43" s="109">
        <v>15.65</v>
      </c>
      <c r="C43" s="97" t="s">
        <v>130</v>
      </c>
      <c r="D43" s="97" t="s">
        <v>65</v>
      </c>
    </row>
    <row r="44" spans="1:4" ht="25.5" x14ac:dyDescent="0.2">
      <c r="A44" s="103">
        <v>43185</v>
      </c>
      <c r="B44" s="109">
        <v>29.57</v>
      </c>
      <c r="C44" s="99" t="s">
        <v>109</v>
      </c>
      <c r="D44" s="97" t="s">
        <v>65</v>
      </c>
    </row>
    <row r="45" spans="1:4" ht="27.75" customHeight="1" x14ac:dyDescent="0.2">
      <c r="A45" s="103">
        <v>43188</v>
      </c>
      <c r="B45" s="109">
        <v>15.65</v>
      </c>
      <c r="C45" s="101" t="s">
        <v>148</v>
      </c>
      <c r="D45" s="97" t="s">
        <v>65</v>
      </c>
    </row>
    <row r="46" spans="1:4" ht="24" customHeight="1" x14ac:dyDescent="0.2">
      <c r="A46" s="103">
        <v>43203</v>
      </c>
      <c r="B46" s="109">
        <v>29.57</v>
      </c>
      <c r="C46" s="97" t="s">
        <v>153</v>
      </c>
      <c r="D46" s="97" t="s">
        <v>65</v>
      </c>
    </row>
    <row r="47" spans="1:4" ht="51" x14ac:dyDescent="0.2">
      <c r="A47" s="103">
        <v>43214</v>
      </c>
      <c r="B47" s="109">
        <v>29.57</v>
      </c>
      <c r="C47" s="97" t="s">
        <v>154</v>
      </c>
      <c r="D47" s="97" t="s">
        <v>65</v>
      </c>
    </row>
    <row r="48" spans="1:4" ht="51" x14ac:dyDescent="0.2">
      <c r="A48" s="103">
        <v>43229</v>
      </c>
      <c r="B48" s="109">
        <v>15.65</v>
      </c>
      <c r="C48" s="97" t="s">
        <v>155</v>
      </c>
      <c r="D48" s="97" t="s">
        <v>65</v>
      </c>
    </row>
    <row r="49" spans="1:4" ht="51" x14ac:dyDescent="0.2">
      <c r="A49" s="103">
        <v>43231</v>
      </c>
      <c r="B49" s="109">
        <v>15.65</v>
      </c>
      <c r="C49" s="97" t="s">
        <v>156</v>
      </c>
      <c r="D49" s="97" t="s">
        <v>65</v>
      </c>
    </row>
    <row r="50" spans="1:4" ht="24" customHeight="1" x14ac:dyDescent="0.2">
      <c r="A50" s="103">
        <v>43265</v>
      </c>
      <c r="B50" s="111">
        <v>6.26</v>
      </c>
      <c r="C50" s="102" t="s">
        <v>161</v>
      </c>
      <c r="D50" s="100" t="s">
        <v>123</v>
      </c>
    </row>
    <row r="51" spans="1:4" ht="25.5" x14ac:dyDescent="0.2">
      <c r="A51" s="103">
        <v>43270</v>
      </c>
      <c r="B51" s="109">
        <v>88.7</v>
      </c>
      <c r="C51" s="97" t="s">
        <v>162</v>
      </c>
      <c r="D51" s="97" t="s">
        <v>65</v>
      </c>
    </row>
    <row r="52" spans="1:4" ht="14.25" customHeight="1" x14ac:dyDescent="0.2">
      <c r="A52" s="135" t="s">
        <v>67</v>
      </c>
      <c r="B52" s="110"/>
      <c r="C52" s="101"/>
      <c r="D52" s="100"/>
    </row>
    <row r="53" spans="1:4" s="96" customFormat="1" ht="27.75" customHeight="1" x14ac:dyDescent="0.2">
      <c r="A53" s="103">
        <v>43117</v>
      </c>
      <c r="B53" s="110">
        <v>50.37</v>
      </c>
      <c r="C53" s="97" t="s">
        <v>121</v>
      </c>
      <c r="D53" s="99" t="s">
        <v>120</v>
      </c>
    </row>
    <row r="54" spans="1:4" s="128" customFormat="1" ht="18.75" customHeight="1" x14ac:dyDescent="0.2">
      <c r="A54" s="135" t="s">
        <v>69</v>
      </c>
      <c r="B54" s="110"/>
      <c r="C54" s="97"/>
      <c r="D54" s="99"/>
    </row>
    <row r="55" spans="1:4" s="96" customFormat="1" ht="21.75" customHeight="1" x14ac:dyDescent="0.2">
      <c r="A55" s="118" t="s">
        <v>77</v>
      </c>
      <c r="B55" s="110" t="s">
        <v>77</v>
      </c>
      <c r="C55" s="97" t="s">
        <v>77</v>
      </c>
      <c r="D55" s="99" t="s">
        <v>77</v>
      </c>
    </row>
    <row r="56" spans="1:4" x14ac:dyDescent="0.2">
      <c r="A56" s="135" t="s">
        <v>68</v>
      </c>
    </row>
    <row r="57" spans="1:4" ht="25.5" x14ac:dyDescent="0.2">
      <c r="A57" s="103">
        <v>43117</v>
      </c>
      <c r="B57" s="111">
        <v>6.17</v>
      </c>
      <c r="C57" s="1" t="s">
        <v>119</v>
      </c>
      <c r="D57" s="100" t="s">
        <v>68</v>
      </c>
    </row>
    <row r="58" spans="1:4" ht="27.75" customHeight="1" x14ac:dyDescent="0.2">
      <c r="A58" s="103">
        <v>43188</v>
      </c>
      <c r="B58" s="111">
        <v>17.39</v>
      </c>
      <c r="C58" s="99" t="s">
        <v>110</v>
      </c>
      <c r="D58" s="100" t="s">
        <v>68</v>
      </c>
    </row>
    <row r="59" spans="1:4" s="96" customFormat="1" ht="25.5" x14ac:dyDescent="0.2">
      <c r="A59" s="103">
        <v>43266</v>
      </c>
      <c r="B59" s="109">
        <v>10.96</v>
      </c>
      <c r="C59" s="97" t="s">
        <v>136</v>
      </c>
      <c r="D59" s="97" t="s">
        <v>68</v>
      </c>
    </row>
    <row r="60" spans="1:4" x14ac:dyDescent="0.2">
      <c r="A60" s="135" t="s">
        <v>66</v>
      </c>
      <c r="B60" s="110"/>
      <c r="C60" s="102"/>
      <c r="D60" s="97"/>
    </row>
    <row r="61" spans="1:4" ht="27.75" customHeight="1" x14ac:dyDescent="0.2">
      <c r="A61" s="103">
        <v>43117</v>
      </c>
      <c r="B61" s="109">
        <v>7.7</v>
      </c>
      <c r="C61" s="101" t="s">
        <v>126</v>
      </c>
      <c r="D61" s="99" t="s">
        <v>125</v>
      </c>
    </row>
    <row r="62" spans="1:4" ht="27.75" customHeight="1" x14ac:dyDescent="0.2">
      <c r="A62" s="103">
        <v>43172</v>
      </c>
      <c r="B62" s="109">
        <v>6.76</v>
      </c>
      <c r="C62" s="101" t="s">
        <v>129</v>
      </c>
      <c r="D62" s="99" t="s">
        <v>125</v>
      </c>
    </row>
    <row r="63" spans="1:4" ht="27.75" customHeight="1" x14ac:dyDescent="0.2">
      <c r="A63" s="103">
        <v>43214</v>
      </c>
      <c r="B63" s="109">
        <v>8.3699999999999992</v>
      </c>
      <c r="C63" s="101" t="s">
        <v>129</v>
      </c>
      <c r="D63" s="99" t="s">
        <v>125</v>
      </c>
    </row>
    <row r="64" spans="1:4" ht="27.75" customHeight="1" x14ac:dyDescent="0.2">
      <c r="A64" s="103">
        <v>43214</v>
      </c>
      <c r="B64" s="109">
        <v>5.65</v>
      </c>
      <c r="C64" s="101" t="s">
        <v>128</v>
      </c>
      <c r="D64" s="99" t="s">
        <v>125</v>
      </c>
    </row>
    <row r="65" spans="1:4" ht="27.75" customHeight="1" x14ac:dyDescent="0.2">
      <c r="A65" s="103">
        <v>43188</v>
      </c>
      <c r="B65" s="109">
        <v>40.85</v>
      </c>
      <c r="C65" s="99" t="s">
        <v>127</v>
      </c>
      <c r="D65" s="99" t="s">
        <v>125</v>
      </c>
    </row>
    <row r="66" spans="1:4" ht="27.75" customHeight="1" x14ac:dyDescent="0.2">
      <c r="A66" s="103">
        <v>43229</v>
      </c>
      <c r="B66" s="109">
        <v>27.39</v>
      </c>
      <c r="C66" s="101" t="s">
        <v>133</v>
      </c>
      <c r="D66" s="1" t="s">
        <v>66</v>
      </c>
    </row>
    <row r="67" spans="1:4" ht="27.75" customHeight="1" x14ac:dyDescent="0.2">
      <c r="A67" s="103">
        <v>43270</v>
      </c>
      <c r="B67" s="112">
        <v>28.61</v>
      </c>
      <c r="C67" s="101" t="s">
        <v>131</v>
      </c>
      <c r="D67" s="1" t="s">
        <v>66</v>
      </c>
    </row>
    <row r="68" spans="1:4" s="96" customFormat="1" ht="24" customHeight="1" x14ac:dyDescent="0.2">
      <c r="A68" s="103">
        <v>43272</v>
      </c>
      <c r="B68" s="112">
        <v>43.65</v>
      </c>
      <c r="C68" s="101" t="s">
        <v>132</v>
      </c>
      <c r="D68" s="1" t="s">
        <v>66</v>
      </c>
    </row>
    <row r="69" spans="1:4" x14ac:dyDescent="0.2">
      <c r="A69" s="117" t="s">
        <v>4</v>
      </c>
      <c r="B69" s="64">
        <f>SUM(B18:B68)</f>
        <v>3841.2100000000009</v>
      </c>
      <c r="C69" s="59" t="s">
        <v>77</v>
      </c>
      <c r="D69" s="59"/>
    </row>
    <row r="70" spans="1:4" ht="15.75" x14ac:dyDescent="0.2">
      <c r="A70" s="156" t="s">
        <v>15</v>
      </c>
      <c r="B70" s="157"/>
      <c r="C70" s="157"/>
      <c r="D70" s="42"/>
    </row>
    <row r="71" spans="1:4" ht="25.5" x14ac:dyDescent="0.2">
      <c r="A71" s="114" t="s">
        <v>0</v>
      </c>
      <c r="B71" s="39" t="s">
        <v>29</v>
      </c>
      <c r="C71" s="39" t="s">
        <v>54</v>
      </c>
      <c r="D71" s="39" t="s">
        <v>11</v>
      </c>
    </row>
    <row r="72" spans="1:4" x14ac:dyDescent="0.2">
      <c r="A72" s="115"/>
      <c r="B72" s="59"/>
      <c r="C72" s="59"/>
      <c r="D72" s="59"/>
    </row>
    <row r="73" spans="1:4" ht="12.75" customHeight="1" x14ac:dyDescent="0.2">
      <c r="A73" s="116" t="s">
        <v>63</v>
      </c>
      <c r="B73" s="77"/>
      <c r="C73" s="105"/>
      <c r="D73" s="105"/>
    </row>
    <row r="74" spans="1:4" x14ac:dyDescent="0.2">
      <c r="A74" s="115"/>
      <c r="B74" s="59"/>
      <c r="C74" s="59"/>
      <c r="D74" s="59"/>
    </row>
    <row r="75" spans="1:4" x14ac:dyDescent="0.2">
      <c r="A75" s="117" t="s">
        <v>4</v>
      </c>
      <c r="B75" s="64">
        <f>SUM(B72:B74)</f>
        <v>0</v>
      </c>
      <c r="C75" s="59"/>
      <c r="D75" s="59"/>
    </row>
    <row r="76" spans="1:4" ht="15" x14ac:dyDescent="0.2">
      <c r="A76" s="119" t="s">
        <v>7</v>
      </c>
      <c r="B76" s="65">
        <f>B14+B69+B75</f>
        <v>3841.2100000000009</v>
      </c>
      <c r="C76" s="9"/>
      <c r="D76" s="9"/>
    </row>
    <row r="77" spans="1:4" x14ac:dyDescent="0.2">
      <c r="A77" s="120"/>
      <c r="B77" s="56"/>
      <c r="C77" s="57"/>
      <c r="D77" s="57"/>
    </row>
    <row r="78" spans="1:4" x14ac:dyDescent="0.2">
      <c r="A78" s="121" t="s">
        <v>30</v>
      </c>
      <c r="B78" s="3"/>
      <c r="C78" s="61"/>
      <c r="D78" s="61"/>
    </row>
    <row r="79" spans="1:4" x14ac:dyDescent="0.2">
      <c r="A79" s="145" t="s">
        <v>31</v>
      </c>
      <c r="B79" s="145"/>
      <c r="C79" s="145"/>
      <c r="D79" s="61"/>
    </row>
    <row r="80" spans="1:4" x14ac:dyDescent="0.2">
      <c r="A80" s="146" t="s">
        <v>36</v>
      </c>
      <c r="B80" s="146"/>
      <c r="C80" s="146"/>
      <c r="D80" s="59"/>
    </row>
    <row r="81" spans="1:4" x14ac:dyDescent="0.2">
      <c r="A81" s="122" t="s">
        <v>32</v>
      </c>
      <c r="B81" s="53"/>
      <c r="C81" s="59"/>
      <c r="D81" s="59"/>
    </row>
    <row r="82" spans="1:4" x14ac:dyDescent="0.2">
      <c r="A82" s="123" t="s">
        <v>55</v>
      </c>
      <c r="B82" s="53"/>
      <c r="C82" s="94"/>
      <c r="D82" s="94"/>
    </row>
    <row r="83" spans="1:4" x14ac:dyDescent="0.2">
      <c r="A83" s="123" t="s">
        <v>39</v>
      </c>
      <c r="B83" s="53"/>
      <c r="C83" s="72"/>
      <c r="D83" s="72"/>
    </row>
    <row r="84" spans="1:4" x14ac:dyDescent="0.2">
      <c r="A84" s="143" t="s">
        <v>40</v>
      </c>
      <c r="B84" s="143"/>
      <c r="C84" s="143"/>
      <c r="D84" s="143"/>
    </row>
    <row r="85" spans="1:4" x14ac:dyDescent="0.2">
      <c r="A85" s="124"/>
      <c r="B85" s="59"/>
      <c r="C85" s="59"/>
      <c r="D85" s="59"/>
    </row>
    <row r="86" spans="1:4" x14ac:dyDescent="0.2">
      <c r="A86" s="124"/>
      <c r="B86" s="59"/>
      <c r="C86" s="59"/>
      <c r="D86" s="59"/>
    </row>
    <row r="87" spans="1:4" x14ac:dyDescent="0.2">
      <c r="A87" s="124"/>
      <c r="B87" s="59"/>
      <c r="C87" s="59"/>
      <c r="D87" s="59"/>
    </row>
    <row r="88" spans="1:4" x14ac:dyDescent="0.2">
      <c r="A88" s="124"/>
      <c r="B88" s="59"/>
      <c r="C88" s="59"/>
      <c r="D88" s="59"/>
    </row>
    <row r="89" spans="1:4" x14ac:dyDescent="0.2">
      <c r="A89" s="124"/>
      <c r="B89" s="59"/>
      <c r="C89" s="59"/>
      <c r="D89" s="59"/>
    </row>
    <row r="90" spans="1:4" x14ac:dyDescent="0.2">
      <c r="A90" s="124"/>
      <c r="B90" s="59"/>
      <c r="C90" s="59"/>
      <c r="D90" s="59"/>
    </row>
    <row r="91" spans="1:4" x14ac:dyDescent="0.2">
      <c r="A91" s="124"/>
      <c r="B91" s="59"/>
      <c r="C91" s="59"/>
      <c r="D91" s="59"/>
    </row>
    <row r="92" spans="1:4" x14ac:dyDescent="0.2">
      <c r="A92" s="124"/>
      <c r="B92" s="59"/>
      <c r="C92" s="59"/>
      <c r="D92" s="59"/>
    </row>
    <row r="93" spans="1:4" x14ac:dyDescent="0.2">
      <c r="A93" s="124"/>
      <c r="B93" s="59"/>
      <c r="C93" s="59"/>
      <c r="D93" s="59"/>
    </row>
    <row r="94" spans="1:4" x14ac:dyDescent="0.2">
      <c r="A94" s="124"/>
      <c r="B94" s="59"/>
      <c r="C94" s="59"/>
      <c r="D94" s="59"/>
    </row>
    <row r="95" spans="1:4" x14ac:dyDescent="0.2">
      <c r="A95" s="124"/>
      <c r="B95" s="59"/>
      <c r="C95" s="59"/>
      <c r="D95" s="59"/>
    </row>
  </sheetData>
  <mergeCells count="12">
    <mergeCell ref="A84:D84"/>
    <mergeCell ref="A1:D1"/>
    <mergeCell ref="A79:C79"/>
    <mergeCell ref="A80:C80"/>
    <mergeCell ref="A7:D7"/>
    <mergeCell ref="B3:D3"/>
    <mergeCell ref="B4:D4"/>
    <mergeCell ref="A5:D5"/>
    <mergeCell ref="A6:D6"/>
    <mergeCell ref="A15:C15"/>
    <mergeCell ref="A70:C70"/>
    <mergeCell ref="B2:D2"/>
  </mergeCells>
  <printOptions gridLines="1"/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B18" sqref="B18"/>
    </sheetView>
  </sheetViews>
  <sheetFormatPr defaultColWidth="9.140625" defaultRowHeight="12.75" x14ac:dyDescent="0.2"/>
  <cols>
    <col min="1" max="2" width="23.5703125" style="15" customWidth="1"/>
    <col min="3" max="6" width="27.5703125" style="15" customWidth="1"/>
    <col min="7" max="16384" width="9.140625" style="16"/>
  </cols>
  <sheetData>
    <row r="1" spans="1:7" ht="36" customHeight="1" x14ac:dyDescent="0.2">
      <c r="A1" s="161" t="s">
        <v>24</v>
      </c>
      <c r="B1" s="161"/>
      <c r="C1" s="161"/>
      <c r="D1" s="161"/>
      <c r="E1" s="161"/>
      <c r="F1" s="161"/>
    </row>
    <row r="2" spans="1:7" ht="36" customHeight="1" x14ac:dyDescent="0.2">
      <c r="A2" s="46" t="s">
        <v>8</v>
      </c>
      <c r="B2" s="158" t="str">
        <f>Travel!B2</f>
        <v>Energy Efficiency and Conservation Authority (EECA)</v>
      </c>
      <c r="C2" s="158"/>
      <c r="D2" s="158"/>
      <c r="E2" s="158"/>
      <c r="F2" s="158"/>
      <c r="G2" s="47"/>
    </row>
    <row r="3" spans="1:7" ht="36" customHeight="1" x14ac:dyDescent="0.2">
      <c r="A3" s="46" t="s">
        <v>9</v>
      </c>
      <c r="B3" s="149" t="str">
        <f>Travel!B3</f>
        <v>Andrew Caseley</v>
      </c>
      <c r="C3" s="149"/>
      <c r="D3" s="149"/>
      <c r="E3" s="149"/>
      <c r="F3" s="149"/>
      <c r="G3" s="48"/>
    </row>
    <row r="4" spans="1:7" ht="36" customHeight="1" x14ac:dyDescent="0.2">
      <c r="A4" s="46" t="s">
        <v>3</v>
      </c>
      <c r="B4" s="149" t="str">
        <f>Travel!B4</f>
        <v>1 January 2018 to 30 June 2018 (or specify applicable part year)*</v>
      </c>
      <c r="C4" s="149"/>
      <c r="D4" s="149"/>
      <c r="E4" s="149"/>
      <c r="F4" s="149"/>
      <c r="G4" s="48"/>
    </row>
    <row r="5" spans="1:7" s="14" customFormat="1" ht="35.25" customHeight="1" x14ac:dyDescent="0.25">
      <c r="A5" s="165" t="s">
        <v>41</v>
      </c>
      <c r="B5" s="166"/>
      <c r="C5" s="167"/>
      <c r="D5" s="167"/>
      <c r="E5" s="167"/>
      <c r="F5" s="168"/>
    </row>
    <row r="6" spans="1:7" s="14" customFormat="1" ht="35.25" customHeight="1" x14ac:dyDescent="0.25">
      <c r="A6" s="162" t="s">
        <v>56</v>
      </c>
      <c r="B6" s="163"/>
      <c r="C6" s="163"/>
      <c r="D6" s="163"/>
      <c r="E6" s="163"/>
      <c r="F6" s="164"/>
    </row>
    <row r="7" spans="1:7" s="3" customFormat="1" ht="30.95" customHeight="1" x14ac:dyDescent="0.25">
      <c r="A7" s="159" t="s">
        <v>21</v>
      </c>
      <c r="B7" s="160"/>
      <c r="C7" s="5"/>
      <c r="D7" s="5"/>
      <c r="E7" s="5"/>
      <c r="F7" s="22"/>
    </row>
    <row r="8" spans="1:7" ht="25.5" x14ac:dyDescent="0.2">
      <c r="A8" s="23" t="s">
        <v>0</v>
      </c>
      <c r="B8" s="39" t="s">
        <v>71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ht="25.5" x14ac:dyDescent="0.2">
      <c r="A9" s="139">
        <v>43131</v>
      </c>
      <c r="B9" s="126">
        <v>41.74</v>
      </c>
      <c r="C9" s="140" t="s">
        <v>118</v>
      </c>
      <c r="D9" s="38" t="s">
        <v>111</v>
      </c>
      <c r="E9" s="7" t="s">
        <v>112</v>
      </c>
      <c r="F9" s="7" t="s">
        <v>64</v>
      </c>
    </row>
    <row r="10" spans="1:7" s="1" customFormat="1" ht="44.25" customHeight="1" x14ac:dyDescent="0.2">
      <c r="A10" s="104">
        <v>43144</v>
      </c>
      <c r="B10" s="126">
        <v>8.09</v>
      </c>
      <c r="C10" s="38" t="s">
        <v>117</v>
      </c>
      <c r="D10" s="38" t="s">
        <v>116</v>
      </c>
      <c r="E10" s="7" t="s">
        <v>112</v>
      </c>
      <c r="F10" s="7" t="s">
        <v>64</v>
      </c>
    </row>
    <row r="11" spans="1:7" s="1" customFormat="1" ht="38.25" x14ac:dyDescent="0.2">
      <c r="A11" s="104">
        <v>43216</v>
      </c>
      <c r="B11" s="126">
        <v>61.3</v>
      </c>
      <c r="C11" s="38" t="s">
        <v>164</v>
      </c>
      <c r="D11" s="38" t="s">
        <v>114</v>
      </c>
      <c r="E11" s="7" t="s">
        <v>115</v>
      </c>
      <c r="F11" s="7" t="s">
        <v>113</v>
      </c>
    </row>
    <row r="12" spans="1:7" s="1" customFormat="1" ht="44.25" customHeight="1" x14ac:dyDescent="0.2">
      <c r="A12" s="104">
        <v>43224</v>
      </c>
      <c r="B12" s="126">
        <v>35.65</v>
      </c>
      <c r="C12" s="38" t="s">
        <v>134</v>
      </c>
      <c r="D12" s="38" t="s">
        <v>163</v>
      </c>
      <c r="E12" s="7" t="s">
        <v>142</v>
      </c>
      <c r="F12" s="7" t="s">
        <v>64</v>
      </c>
    </row>
    <row r="13" spans="1:7" s="1" customFormat="1" ht="44.25" customHeight="1" x14ac:dyDescent="0.2">
      <c r="A13" s="104">
        <v>43248</v>
      </c>
      <c r="B13" s="126">
        <v>182.61</v>
      </c>
      <c r="C13" s="38" t="s">
        <v>141</v>
      </c>
      <c r="D13" s="38" t="s">
        <v>140</v>
      </c>
      <c r="E13" s="7" t="s">
        <v>147</v>
      </c>
      <c r="F13" s="7" t="s">
        <v>135</v>
      </c>
    </row>
    <row r="14" spans="1:7" ht="25.5" x14ac:dyDescent="0.2">
      <c r="A14" s="104">
        <v>43266</v>
      </c>
      <c r="B14" s="126">
        <v>24.7</v>
      </c>
      <c r="C14" s="15" t="s">
        <v>139</v>
      </c>
      <c r="D14" s="38" t="s">
        <v>138</v>
      </c>
      <c r="E14" s="7" t="s">
        <v>112</v>
      </c>
      <c r="F14" s="15" t="s">
        <v>137</v>
      </c>
    </row>
    <row r="15" spans="1:7" ht="11.25" customHeight="1" x14ac:dyDescent="0.2">
      <c r="A15" s="20"/>
      <c r="B15" s="16"/>
      <c r="F15" s="21"/>
    </row>
    <row r="16" spans="1:7" hidden="1" x14ac:dyDescent="0.2">
      <c r="A16" s="20"/>
      <c r="F16" s="21"/>
    </row>
    <row r="17" spans="1:6" s="19" customFormat="1" ht="25.5" hidden="1" customHeight="1" x14ac:dyDescent="0.2">
      <c r="A17" s="20"/>
      <c r="B17" s="15"/>
      <c r="C17" s="15"/>
      <c r="D17" s="15"/>
      <c r="E17" s="15"/>
      <c r="F17" s="21"/>
    </row>
    <row r="18" spans="1:6" ht="24.95" customHeight="1" x14ac:dyDescent="0.2">
      <c r="A18" s="60" t="s">
        <v>22</v>
      </c>
      <c r="B18" s="66">
        <f>SUM(B9:B17)</f>
        <v>354.09</v>
      </c>
      <c r="C18" s="24"/>
      <c r="D18" s="25"/>
      <c r="E18" s="25"/>
      <c r="F18" s="26"/>
    </row>
    <row r="19" spans="1:6" x14ac:dyDescent="0.2">
      <c r="A19" s="68"/>
      <c r="B19" s="28"/>
      <c r="C19" s="28"/>
      <c r="D19" s="28"/>
      <c r="E19" s="28"/>
      <c r="F19" s="29"/>
    </row>
    <row r="20" spans="1:6" x14ac:dyDescent="0.2">
      <c r="A20" s="44" t="s">
        <v>30</v>
      </c>
      <c r="B20" s="3"/>
      <c r="C20" s="61"/>
      <c r="F20" s="21"/>
    </row>
    <row r="21" spans="1:6" x14ac:dyDescent="0.2">
      <c r="A21" s="169" t="s">
        <v>57</v>
      </c>
      <c r="B21" s="169"/>
      <c r="C21" s="169"/>
      <c r="D21" s="169"/>
      <c r="E21" s="169"/>
      <c r="F21" s="170"/>
    </row>
    <row r="22" spans="1:6" x14ac:dyDescent="0.2">
      <c r="A22" s="145" t="s">
        <v>51</v>
      </c>
      <c r="B22" s="145"/>
      <c r="C22" s="145"/>
      <c r="F22" s="21"/>
    </row>
    <row r="23" spans="1:6" x14ac:dyDescent="0.2">
      <c r="A23" s="52" t="s">
        <v>37</v>
      </c>
      <c r="B23" s="53"/>
      <c r="C23" s="61"/>
      <c r="D23" s="62"/>
      <c r="E23" s="62"/>
      <c r="F23" s="62"/>
    </row>
    <row r="24" spans="1:6" x14ac:dyDescent="0.2">
      <c r="A24" s="74" t="s">
        <v>48</v>
      </c>
      <c r="B24" s="53"/>
      <c r="C24" s="72"/>
      <c r="D24" s="72"/>
      <c r="E24" s="72"/>
      <c r="F24" s="11"/>
    </row>
    <row r="25" spans="1:6" ht="12.75" customHeight="1" x14ac:dyDescent="0.2">
      <c r="A25" s="143" t="s">
        <v>40</v>
      </c>
      <c r="B25" s="143"/>
      <c r="C25" s="79"/>
      <c r="D25" s="79"/>
      <c r="E25" s="79"/>
      <c r="F25" s="80"/>
    </row>
    <row r="26" spans="1:6" x14ac:dyDescent="0.2">
      <c r="A26" s="62"/>
      <c r="B26" s="62"/>
      <c r="C26" s="62"/>
      <c r="D26" s="62"/>
      <c r="E26" s="62"/>
      <c r="F26" s="62"/>
    </row>
    <row r="27" spans="1:6" x14ac:dyDescent="0.2">
      <c r="A27" s="62"/>
      <c r="B27" s="62"/>
      <c r="C27" s="62"/>
      <c r="D27" s="62"/>
      <c r="E27" s="62"/>
      <c r="F27" s="62"/>
    </row>
    <row r="28" spans="1:6" x14ac:dyDescent="0.2">
      <c r="A28" s="62"/>
      <c r="B28" s="62"/>
      <c r="C28" s="62"/>
      <c r="D28" s="62"/>
      <c r="E28" s="62"/>
      <c r="F28" s="62"/>
    </row>
    <row r="29" spans="1:6" x14ac:dyDescent="0.2">
      <c r="A29" s="62"/>
      <c r="B29" s="62"/>
      <c r="C29" s="62"/>
      <c r="D29" s="62"/>
      <c r="E29" s="62"/>
      <c r="F29" s="62"/>
    </row>
    <row r="30" spans="1:6" x14ac:dyDescent="0.2">
      <c r="A30" s="62"/>
      <c r="B30" s="62"/>
      <c r="C30" s="62"/>
      <c r="D30" s="62"/>
      <c r="E30" s="62"/>
      <c r="F30" s="62"/>
    </row>
  </sheetData>
  <mergeCells count="10">
    <mergeCell ref="A25:B25"/>
    <mergeCell ref="A7:B7"/>
    <mergeCell ref="A22:C22"/>
    <mergeCell ref="A1:F1"/>
    <mergeCell ref="A6:F6"/>
    <mergeCell ref="B2:F2"/>
    <mergeCell ref="B3:F3"/>
    <mergeCell ref="B4:F4"/>
    <mergeCell ref="A5:F5"/>
    <mergeCell ref="A21:F21"/>
  </mergeCells>
  <printOptions gridLines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Normal="100" workbookViewId="0">
      <selection activeCell="B33" sqref="B33"/>
    </sheetView>
  </sheetViews>
  <sheetFormatPr defaultColWidth="9.140625" defaultRowHeight="12.75" x14ac:dyDescent="0.2"/>
  <cols>
    <col min="1" max="5" width="27.5703125" style="32" customWidth="1"/>
    <col min="6" max="16384" width="9.140625" style="35"/>
  </cols>
  <sheetData>
    <row r="1" spans="1:7" ht="36" customHeight="1" x14ac:dyDescent="0.2">
      <c r="A1" s="161" t="s">
        <v>24</v>
      </c>
      <c r="B1" s="161"/>
      <c r="C1" s="161"/>
      <c r="D1" s="161"/>
      <c r="E1" s="161"/>
      <c r="F1" s="70"/>
    </row>
    <row r="2" spans="1:7" ht="36" customHeight="1" x14ac:dyDescent="0.2">
      <c r="A2" s="46" t="s">
        <v>8</v>
      </c>
      <c r="B2" s="158" t="str">
        <f>Travel!B2</f>
        <v>Energy Efficiency and Conservation Authority (EECA)</v>
      </c>
      <c r="C2" s="158"/>
      <c r="D2" s="158"/>
      <c r="E2" s="158"/>
      <c r="F2" s="47"/>
      <c r="G2" s="47"/>
    </row>
    <row r="3" spans="1:7" ht="36" customHeight="1" x14ac:dyDescent="0.2">
      <c r="A3" s="46" t="s">
        <v>9</v>
      </c>
      <c r="B3" s="149" t="str">
        <f>Travel!B3</f>
        <v>Andrew Caseley</v>
      </c>
      <c r="C3" s="149"/>
      <c r="D3" s="149"/>
      <c r="E3" s="149"/>
      <c r="F3" s="48"/>
      <c r="G3" s="48"/>
    </row>
    <row r="4" spans="1:7" ht="36" customHeight="1" x14ac:dyDescent="0.2">
      <c r="A4" s="46" t="s">
        <v>3</v>
      </c>
      <c r="B4" s="149" t="str">
        <f>Travel!B4</f>
        <v>1 January 2018 to 30 June 2018 (or specify applicable part year)*</v>
      </c>
      <c r="C4" s="149"/>
      <c r="D4" s="149"/>
      <c r="E4" s="149"/>
      <c r="F4" s="48"/>
      <c r="G4" s="48"/>
    </row>
    <row r="5" spans="1:7" ht="36" customHeight="1" x14ac:dyDescent="0.2">
      <c r="A5" s="180" t="s">
        <v>42</v>
      </c>
      <c r="B5" s="181"/>
      <c r="C5" s="181"/>
      <c r="D5" s="181"/>
      <c r="E5" s="182"/>
    </row>
    <row r="6" spans="1:7" ht="20.100000000000001" customHeight="1" x14ac:dyDescent="0.2">
      <c r="A6" s="178" t="s">
        <v>49</v>
      </c>
      <c r="B6" s="178"/>
      <c r="C6" s="178"/>
      <c r="D6" s="178"/>
      <c r="E6" s="179"/>
      <c r="F6" s="49"/>
      <c r="G6" s="49"/>
    </row>
    <row r="7" spans="1:7" ht="20.25" customHeight="1" x14ac:dyDescent="0.25">
      <c r="A7" s="30" t="s">
        <v>19</v>
      </c>
      <c r="B7" s="5"/>
      <c r="C7" s="5"/>
      <c r="D7" s="5"/>
      <c r="E7" s="22"/>
    </row>
    <row r="8" spans="1:7" ht="25.5" x14ac:dyDescent="0.2">
      <c r="A8" s="106" t="s">
        <v>0</v>
      </c>
      <c r="B8" s="106" t="s">
        <v>38</v>
      </c>
      <c r="C8" s="106" t="s">
        <v>33</v>
      </c>
      <c r="D8" s="106" t="s">
        <v>145</v>
      </c>
      <c r="E8" s="106" t="s">
        <v>59</v>
      </c>
    </row>
    <row r="9" spans="1:7" ht="48" customHeight="1" x14ac:dyDescent="0.2">
      <c r="A9" s="107">
        <v>43181</v>
      </c>
      <c r="B9" s="108" t="s">
        <v>143</v>
      </c>
      <c r="C9" s="97" t="s">
        <v>144</v>
      </c>
      <c r="D9" s="98">
        <v>500</v>
      </c>
      <c r="E9" s="97" t="s">
        <v>146</v>
      </c>
    </row>
    <row r="10" spans="1:7" x14ac:dyDescent="0.2">
      <c r="A10" s="50"/>
      <c r="B10" s="50"/>
      <c r="C10" s="50"/>
      <c r="D10" s="50"/>
      <c r="E10" s="50"/>
    </row>
    <row r="11" spans="1:7" hidden="1" x14ac:dyDescent="0.2">
      <c r="A11" s="33"/>
      <c r="E11" s="34"/>
    </row>
    <row r="12" spans="1:7" ht="27.95" customHeight="1" x14ac:dyDescent="0.2">
      <c r="A12" s="31" t="s">
        <v>23</v>
      </c>
      <c r="B12" s="75" t="s">
        <v>18</v>
      </c>
      <c r="C12" s="24"/>
      <c r="D12" s="76">
        <f>SUM(D9:D11)</f>
        <v>500</v>
      </c>
      <c r="E12" s="26"/>
    </row>
    <row r="13" spans="1:7" x14ac:dyDescent="0.2">
      <c r="A13" s="27"/>
      <c r="B13" s="50"/>
      <c r="C13" s="28"/>
      <c r="D13" s="2"/>
      <c r="E13" s="29"/>
    </row>
    <row r="14" spans="1:7" x14ac:dyDescent="0.2">
      <c r="A14" s="81" t="s">
        <v>25</v>
      </c>
      <c r="B14" s="82"/>
      <c r="C14" s="82"/>
      <c r="D14" s="82"/>
      <c r="E14" s="83"/>
    </row>
    <row r="15" spans="1:7" x14ac:dyDescent="0.2">
      <c r="A15" s="176" t="s">
        <v>51</v>
      </c>
      <c r="B15" s="145"/>
      <c r="C15" s="145"/>
      <c r="D15" s="44"/>
      <c r="E15" s="45"/>
    </row>
    <row r="16" spans="1:7" x14ac:dyDescent="0.2">
      <c r="A16" s="171" t="s">
        <v>43</v>
      </c>
      <c r="B16" s="172"/>
      <c r="C16" s="172"/>
      <c r="D16" s="172"/>
      <c r="E16" s="173"/>
    </row>
    <row r="17" spans="1:6" x14ac:dyDescent="0.2">
      <c r="A17" s="16" t="s">
        <v>60</v>
      </c>
      <c r="B17" s="35"/>
      <c r="C17" s="35"/>
      <c r="D17" s="35"/>
      <c r="E17" s="35"/>
    </row>
    <row r="18" spans="1:6" ht="26.1" customHeight="1" x14ac:dyDescent="0.2">
      <c r="A18" s="176" t="s">
        <v>58</v>
      </c>
      <c r="B18" s="145"/>
      <c r="C18" s="145"/>
      <c r="D18" s="145"/>
      <c r="E18" s="177"/>
    </row>
    <row r="19" spans="1:6" x14ac:dyDescent="0.2">
      <c r="A19" s="52" t="s">
        <v>44</v>
      </c>
      <c r="B19" s="44"/>
      <c r="C19" s="44"/>
      <c r="D19" s="44"/>
      <c r="E19" s="45"/>
    </row>
    <row r="20" spans="1:6" x14ac:dyDescent="0.2">
      <c r="A20" s="52" t="s">
        <v>45</v>
      </c>
      <c r="B20" s="53"/>
      <c r="C20" s="72"/>
      <c r="D20" s="72"/>
      <c r="E20" s="11"/>
      <c r="F20" s="72"/>
    </row>
    <row r="21" spans="1:6" ht="12.75" customHeight="1" x14ac:dyDescent="0.2">
      <c r="A21" s="174" t="s">
        <v>40</v>
      </c>
      <c r="B21" s="175"/>
      <c r="C21" s="78"/>
      <c r="D21" s="78"/>
      <c r="E21" s="80"/>
      <c r="F21" s="78"/>
    </row>
    <row r="22" spans="1:6" x14ac:dyDescent="0.2">
      <c r="A22" s="84"/>
      <c r="B22" s="85"/>
      <c r="C22" s="85"/>
      <c r="D22" s="85"/>
      <c r="E22" s="86"/>
    </row>
  </sheetData>
  <mergeCells count="10">
    <mergeCell ref="A16:E16"/>
    <mergeCell ref="A21:B21"/>
    <mergeCell ref="A1:E1"/>
    <mergeCell ref="A15:C15"/>
    <mergeCell ref="A18:E18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Normal="100" workbookViewId="0">
      <selection activeCell="A11" sqref="A11:XFD11"/>
    </sheetView>
  </sheetViews>
  <sheetFormatPr defaultColWidth="9.140625" defaultRowHeight="12.75" x14ac:dyDescent="0.2"/>
  <cols>
    <col min="1" max="2" width="23.5703125" style="12" customWidth="1"/>
    <col min="3" max="5" width="27.5703125" style="12" customWidth="1"/>
    <col min="6" max="16384" width="9.140625" style="13"/>
  </cols>
  <sheetData>
    <row r="1" spans="1:5" ht="36" customHeight="1" x14ac:dyDescent="0.2">
      <c r="A1" s="161" t="s">
        <v>24</v>
      </c>
      <c r="B1" s="161"/>
      <c r="C1" s="161"/>
      <c r="D1" s="161"/>
      <c r="E1" s="161"/>
    </row>
    <row r="2" spans="1:5" ht="36" customHeight="1" x14ac:dyDescent="0.2">
      <c r="A2" s="46" t="s">
        <v>8</v>
      </c>
      <c r="B2" s="158" t="s">
        <v>61</v>
      </c>
      <c r="C2" s="158"/>
      <c r="D2" s="158"/>
      <c r="E2" s="158"/>
    </row>
    <row r="3" spans="1:5" ht="36" customHeight="1" x14ac:dyDescent="0.2">
      <c r="A3" s="46" t="s">
        <v>9</v>
      </c>
      <c r="B3" s="149" t="str">
        <f>Travel!B3</f>
        <v>Andrew Caseley</v>
      </c>
      <c r="C3" s="149"/>
      <c r="D3" s="149"/>
      <c r="E3" s="149"/>
    </row>
    <row r="4" spans="1:5" ht="36" customHeight="1" x14ac:dyDescent="0.2">
      <c r="A4" s="46" t="s">
        <v>3</v>
      </c>
      <c r="B4" s="149" t="str">
        <f>Travel!B4</f>
        <v>1 January 2018 to 30 June 2018 (or specify applicable part year)*</v>
      </c>
      <c r="C4" s="149"/>
      <c r="D4" s="149"/>
      <c r="E4" s="149"/>
    </row>
    <row r="5" spans="1:5" ht="36" customHeight="1" x14ac:dyDescent="0.2">
      <c r="A5" s="150" t="s">
        <v>47</v>
      </c>
      <c r="B5" s="188"/>
      <c r="C5" s="167"/>
      <c r="D5" s="167"/>
      <c r="E5" s="168"/>
    </row>
    <row r="6" spans="1:5" ht="36" customHeight="1" x14ac:dyDescent="0.2">
      <c r="A6" s="185" t="s">
        <v>46</v>
      </c>
      <c r="B6" s="186"/>
      <c r="C6" s="186"/>
      <c r="D6" s="186"/>
      <c r="E6" s="187"/>
    </row>
    <row r="7" spans="1:5" ht="36" customHeight="1" x14ac:dyDescent="0.25">
      <c r="A7" s="183" t="s">
        <v>6</v>
      </c>
      <c r="B7" s="184"/>
      <c r="C7" s="5"/>
      <c r="D7" s="5"/>
      <c r="E7" s="22"/>
    </row>
    <row r="8" spans="1:5" ht="25.5" x14ac:dyDescent="0.2">
      <c r="A8" s="23" t="s">
        <v>0</v>
      </c>
      <c r="B8" s="2" t="s">
        <v>70</v>
      </c>
      <c r="C8" s="2" t="s">
        <v>34</v>
      </c>
      <c r="D8" s="2" t="s">
        <v>28</v>
      </c>
      <c r="E8" s="10" t="s">
        <v>2</v>
      </c>
    </row>
    <row r="9" spans="1:5" ht="14.25" x14ac:dyDescent="0.2">
      <c r="A9" s="127" t="s">
        <v>77</v>
      </c>
      <c r="B9" s="129" t="s">
        <v>77</v>
      </c>
      <c r="C9" s="130" t="s">
        <v>77</v>
      </c>
      <c r="D9" s="130" t="s">
        <v>77</v>
      </c>
      <c r="E9" s="131" t="s">
        <v>77</v>
      </c>
    </row>
    <row r="10" spans="1:5" ht="63.75" x14ac:dyDescent="0.2">
      <c r="A10" s="136" t="s">
        <v>85</v>
      </c>
      <c r="B10" s="129">
        <v>222</v>
      </c>
      <c r="C10" s="136" t="s">
        <v>76</v>
      </c>
      <c r="D10" s="136" t="s">
        <v>83</v>
      </c>
      <c r="E10" s="136" t="s">
        <v>64</v>
      </c>
    </row>
    <row r="11" spans="1:5" x14ac:dyDescent="0.2">
      <c r="A11" s="20"/>
      <c r="B11" s="15"/>
      <c r="C11" s="15"/>
      <c r="D11" s="15"/>
      <c r="E11" s="21"/>
    </row>
    <row r="12" spans="1:5" x14ac:dyDescent="0.2">
      <c r="A12" s="20" t="s">
        <v>77</v>
      </c>
      <c r="B12" s="15"/>
      <c r="C12" s="15"/>
      <c r="D12" s="15"/>
      <c r="E12" s="21"/>
    </row>
    <row r="13" spans="1:5" ht="14.1" customHeight="1" x14ac:dyDescent="0.2">
      <c r="A13" s="37" t="s">
        <v>14</v>
      </c>
      <c r="B13" s="67">
        <f>SUM(B9:B12)</f>
        <v>222</v>
      </c>
      <c r="C13" s="17"/>
      <c r="D13" s="18"/>
      <c r="E13" s="36"/>
    </row>
    <row r="14" spans="1:5" ht="14.1" customHeight="1" x14ac:dyDescent="0.2">
      <c r="A14" s="69"/>
      <c r="B14" s="67"/>
      <c r="C14" s="17"/>
      <c r="D14" s="18"/>
      <c r="E14" s="93"/>
    </row>
    <row r="15" spans="1:5" ht="14.1" customHeight="1" x14ac:dyDescent="0.2">
      <c r="A15" s="87"/>
      <c r="B15" s="57"/>
      <c r="C15" s="88"/>
      <c r="D15" s="88"/>
      <c r="E15" s="89"/>
    </row>
    <row r="16" spans="1:5" x14ac:dyDescent="0.2">
      <c r="A16" s="43" t="s">
        <v>25</v>
      </c>
      <c r="B16" s="71"/>
      <c r="C16" s="71"/>
      <c r="D16" s="71"/>
      <c r="E16" s="73"/>
    </row>
    <row r="17" spans="1:6" x14ac:dyDescent="0.2">
      <c r="A17" s="176" t="s">
        <v>51</v>
      </c>
      <c r="B17" s="145"/>
      <c r="C17" s="145"/>
      <c r="D17" s="71"/>
      <c r="E17" s="73"/>
    </row>
    <row r="18" spans="1:6" ht="14.1" customHeight="1" x14ac:dyDescent="0.2">
      <c r="A18" s="54" t="s">
        <v>20</v>
      </c>
      <c r="B18" s="55"/>
      <c r="C18" s="71"/>
      <c r="D18" s="71"/>
      <c r="E18" s="73"/>
    </row>
    <row r="19" spans="1:6" x14ac:dyDescent="0.2">
      <c r="A19" s="52" t="s">
        <v>32</v>
      </c>
      <c r="B19" s="53"/>
      <c r="C19" s="72"/>
      <c r="D19" s="71"/>
      <c r="E19" s="73"/>
    </row>
    <row r="20" spans="1:6" ht="12.6" customHeight="1" x14ac:dyDescent="0.2">
      <c r="A20" s="171" t="s">
        <v>27</v>
      </c>
      <c r="B20" s="172"/>
      <c r="C20" s="172"/>
      <c r="D20" s="172"/>
      <c r="E20" s="173"/>
      <c r="F20" s="16"/>
    </row>
    <row r="21" spans="1:6" x14ac:dyDescent="0.2">
      <c r="A21" s="52" t="s">
        <v>48</v>
      </c>
      <c r="B21" s="53"/>
      <c r="C21" s="72"/>
      <c r="D21" s="72"/>
      <c r="E21" s="11"/>
      <c r="F21" s="72"/>
    </row>
    <row r="22" spans="1:6" ht="12.75" customHeight="1" x14ac:dyDescent="0.2">
      <c r="A22" s="174" t="s">
        <v>40</v>
      </c>
      <c r="B22" s="175"/>
      <c r="C22" s="78"/>
      <c r="D22" s="78"/>
      <c r="E22" s="80"/>
      <c r="F22" s="78"/>
    </row>
    <row r="23" spans="1:6" x14ac:dyDescent="0.2">
      <c r="A23" s="90"/>
      <c r="B23" s="58"/>
      <c r="C23" s="91"/>
      <c r="D23" s="91"/>
      <c r="E23" s="92"/>
      <c r="F23" s="16"/>
    </row>
    <row r="24" spans="1:6" x14ac:dyDescent="0.2">
      <c r="A24" s="20"/>
      <c r="B24" s="15"/>
      <c r="C24" s="15"/>
      <c r="D24" s="15"/>
      <c r="E24" s="51"/>
      <c r="F24" s="16"/>
    </row>
    <row r="25" spans="1:6" x14ac:dyDescent="0.2">
      <c r="A25" s="20"/>
      <c r="B25" s="15"/>
      <c r="C25" s="15"/>
      <c r="D25" s="15"/>
      <c r="E25" s="51"/>
      <c r="F25" s="16"/>
    </row>
    <row r="26" spans="1:6" x14ac:dyDescent="0.2">
      <c r="A26" s="20"/>
      <c r="B26" s="15"/>
      <c r="C26" s="15"/>
      <c r="D26" s="15"/>
      <c r="E26" s="51"/>
      <c r="F26" s="16"/>
    </row>
    <row r="27" spans="1:6" x14ac:dyDescent="0.2">
      <c r="A27" s="20"/>
      <c r="B27" s="15"/>
      <c r="C27" s="15"/>
      <c r="D27" s="15"/>
      <c r="E27" s="51"/>
      <c r="F27" s="16"/>
    </row>
    <row r="28" spans="1:6" x14ac:dyDescent="0.2">
      <c r="A28" s="51"/>
      <c r="B28" s="51"/>
      <c r="C28" s="51"/>
      <c r="D28" s="51"/>
      <c r="E28" s="51"/>
    </row>
    <row r="29" spans="1:6" x14ac:dyDescent="0.2">
      <c r="A29" s="51"/>
      <c r="B29" s="51"/>
      <c r="C29" s="51"/>
      <c r="D29" s="51"/>
      <c r="E29" s="51"/>
    </row>
  </sheetData>
  <mergeCells count="10">
    <mergeCell ref="A22:B22"/>
    <mergeCell ref="A20:E20"/>
    <mergeCell ref="A1:E1"/>
    <mergeCell ref="A17:C17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2018-08-01T23:32:18Z</dcterms:modified>
</cp:coreProperties>
</file>