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100" activeTab="2"/>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expenses'!$A$1:$E$24</definedName>
    <definedName name="_xlnm.Print_Area" localSheetId="3">'Gifts and Benefits'!$A$1:$E$26</definedName>
    <definedName name="_xlnm.Print_Area" localSheetId="0">'Guidance for agencies'!$A$1:$A$43</definedName>
    <definedName name="_xlnm.Print_Area" localSheetId="2">Hospitality!$A$1:$F$24</definedName>
    <definedName name="_xlnm.Print_Area" localSheetId="1">Travel!$A$1:$D$89</definedName>
  </definedNames>
  <calcPr calcId="162913"/>
</workbook>
</file>

<file path=xl/calcChain.xml><?xml version="1.0" encoding="utf-8"?>
<calcChain xmlns="http://schemas.openxmlformats.org/spreadsheetml/2006/main">
  <c r="B74" i="1" l="1"/>
  <c r="D16" i="4" l="1"/>
  <c r="B4" i="3" l="1"/>
  <c r="B3" i="2" l="1"/>
  <c r="B14" i="3" l="1"/>
  <c r="B17" i="2"/>
  <c r="B3" i="3"/>
  <c r="B4" i="4"/>
  <c r="B3" i="4"/>
  <c r="B2" i="4"/>
  <c r="B4" i="2"/>
  <c r="B2" i="2"/>
  <c r="B80" i="1"/>
  <c r="B14" i="1"/>
  <c r="B81" i="1" l="1"/>
</calcChain>
</file>

<file path=xl/sharedStrings.xml><?xml version="1.0" encoding="utf-8"?>
<sst xmlns="http://schemas.openxmlformats.org/spreadsheetml/2006/main" count="320" uniqueCount="247">
  <si>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</si>
  <si>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</si>
  <si>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</si>
  <si>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</si>
  <si>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</si>
  <si>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</si>
  <si>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</si>
  <si>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</si>
  <si>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</si>
  <si>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</si>
  <si>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</si>
  <si>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</si>
  <si>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</si>
  <si>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</si>
  <si>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</si>
  <si>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</si>
  <si>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</si>
  <si>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</si>
  <si>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</si>
  <si>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</si>
  <si>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</si>
  <si>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</si>
  <si>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</si>
  <si>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</si>
  <si>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</si>
  <si>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</si>
  <si>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</si>
  <si>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</si>
  <si>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</si>
  <si>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</si>
  <si>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</si>
  <si>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</si>
  <si>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</si>
  <si>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</si>
  <si>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</si>
  <si>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</si>
  <si>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</si>
  <si>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</si>
  <si>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</si>
  <si>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</si>
  <si>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</si>
  <si>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</si>
  <si>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</si>
  <si>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</si>
  <si>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</si>
  <si>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</si>
  <si>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</si>
  <si>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</si>
  <si>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</si>
  <si>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</si>
  <si>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</si>
  <si>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</si>
  <si>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</si>
  <si>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</si>
  <si>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</si>
  <si>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</si>
  <si>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</si>
  <si>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</si>
  <si>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</si>
  <si>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</si>
  <si>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</si>
  <si>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</si>
  <si>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</si>
  <si>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</si>
  <si>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</si>
  <si>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</si>
  <si>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</si>
  <si>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</si>
  <si>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</si>
  <si>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</si>
  <si>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</si>
  <si>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</si>
  <si>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</si>
  <si>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</si>
  <si>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</si>
  <si>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</si>
  <si>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</si>
  <si>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</si>
  <si>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</si>
  <si>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</si>
  <si>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</si>
  <si>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</si>
  <si>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</si>
  <si>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</si>
  <si>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</si>
  <si>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</si>
  <si>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</si>
  <si>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</si>
  <si>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</si>
  <si>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</si>
  <si>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</si>
  <si>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</si>
  <si>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</si>
  <si>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</si>
  <si>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</si>
  <si>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</si>
  <si>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</si>
  <si>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</si>
  <si>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</si>
  <si>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</si>
  <si>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</si>
  <si>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</si>
  <si>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</si>
  <si>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</si>
  <si>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Energy Efficiency and Conservation Authority (EECA)</t>
  </si>
  <si>
    <t>Andrew Caseley</t>
  </si>
  <si>
    <t>Not applicable in this period</t>
  </si>
  <si>
    <t>Wellington</t>
  </si>
  <si>
    <t>Sky Bus</t>
  </si>
  <si>
    <t>Taxi</t>
  </si>
  <si>
    <t>Hotel (City Life) x 1 night</t>
  </si>
  <si>
    <t>Car Hire</t>
  </si>
  <si>
    <t>Parking</t>
  </si>
  <si>
    <t>Snapper Bus Card</t>
  </si>
  <si>
    <t>Fuel</t>
  </si>
  <si>
    <t>Cost ($)****
( excl. GST)</t>
  </si>
  <si>
    <t>Cost ($)
( excl. GST)**</t>
  </si>
  <si>
    <t>Cost ($)
( excl GST)***</t>
  </si>
  <si>
    <t>Cost (NZ$)
(excl GST)***</t>
  </si>
  <si>
    <t>Flights (Jetstar)</t>
  </si>
  <si>
    <t>Flights (Air NZ)</t>
  </si>
  <si>
    <t>Flights (Jetstar and Air NZ)</t>
  </si>
  <si>
    <t>Flight (Jetstar)</t>
  </si>
  <si>
    <t>All of Government Phone Plan</t>
  </si>
  <si>
    <t xml:space="preserve"> </t>
  </si>
  <si>
    <t>FLIGHTS</t>
  </si>
  <si>
    <t>ACCOMMODATION</t>
  </si>
  <si>
    <t>MEALS</t>
  </si>
  <si>
    <t>TRANSPORT</t>
  </si>
  <si>
    <t>Bus</t>
  </si>
  <si>
    <t xml:space="preserve">Taxi </t>
  </si>
  <si>
    <t>$37.00 per month. Data plan is 1Gb per month and all calls and txt in NZ are free.  There were no International calls in that period.</t>
  </si>
  <si>
    <t>6 months to 31 Dec</t>
  </si>
  <si>
    <t>Assignment Group</t>
  </si>
  <si>
    <t>Approx cost.</t>
  </si>
  <si>
    <t>Dinner: Hila Oren, Tel Aviv Global -  Branding and place-making guru,  " Whitebait, Clyde Quay Wharf, Wellington</t>
  </si>
  <si>
    <t>1 July 2017 to 31 December 2017 (or specify applicable part year)*</t>
  </si>
  <si>
    <t>4-5 July</t>
  </si>
  <si>
    <t>18-19 July</t>
  </si>
  <si>
    <t>Attending Foodstuffs EV Delivery Launch 
Wellington-Christchurch-Wellington</t>
  </si>
  <si>
    <t>Flights (Jetstar, Air NZ and Jetstar)</t>
  </si>
  <si>
    <t>9 -10 Aug</t>
  </si>
  <si>
    <t>Hotel (Langham) x 1 night</t>
  </si>
  <si>
    <t xml:space="preserve">IMVIA Dinner (x 1 night), Auckland
</t>
  </si>
  <si>
    <t>Deloittes Engery Awards, Auckland (x 1 night)</t>
  </si>
  <si>
    <t>Meeting with CEO, Orion and CEO, Ngai Tahu Holdings Ltd
Wellington - Christchurch</t>
  </si>
  <si>
    <t>18-19 Sept</t>
  </si>
  <si>
    <t>Large Users Energy Forum, Nelson (x 1 night)</t>
  </si>
  <si>
    <t>Hotel (Rutherford) x 1 night</t>
  </si>
  <si>
    <t>Motel (Bella Vista) x 1 night</t>
  </si>
  <si>
    <t>Trucking Hall of Fame Dinner, Invercargill (x 1 night)</t>
  </si>
  <si>
    <t>28 Sept -2 Oct</t>
  </si>
  <si>
    <t>Flights (AirNZ and Jetstar)</t>
  </si>
  <si>
    <t xml:space="preserve">Various meetings: Electric Vehicles Programme Leadership Group,  Imported Motor Vehicle Industry Association Incorporated (IMVIA) Dinner, Auckland City Council, BioEnergy Assn 
Wellington-Auckland-Wellington
</t>
  </si>
  <si>
    <t>Meetings with CEO, Community Energy Action and Energy-Mark Gold and CEMARS Certification Presentation Event
Wellington - Christchurch - Wellington</t>
  </si>
  <si>
    <t>Meeting EV World, Deloittes Energy Excellence Awards, attending official opening of the King Edward Barracks office buildings, meeting with General Manager, Terra Lana
Wellington - Auckland - Christchurch - Wellington</t>
  </si>
  <si>
    <t>EV Programme Leadership Group meeting and dinner</t>
  </si>
  <si>
    <t>10-11 Oct</t>
  </si>
  <si>
    <t>Research Honours Awards, Aucklandl (x 1 night)</t>
  </si>
  <si>
    <t>EV Programme Leadership Group meeting and dinner, Auckland (1 night)</t>
  </si>
  <si>
    <t>7-10 Nov</t>
  </si>
  <si>
    <t>Car Hire ($46.10 per day)</t>
  </si>
  <si>
    <t>Hotel (Heritage Auckland) x 1 night</t>
  </si>
  <si>
    <t>Hotel (Quality Hotel) x 1 night</t>
  </si>
  <si>
    <t>Travel from Taupo to Auckland - NZ Steel and Auckland DHB, Auckland (1 night)</t>
  </si>
  <si>
    <t>Sustainable Business Network Awards</t>
  </si>
  <si>
    <t>30 Nov - 1 Dec</t>
  </si>
  <si>
    <t>Attending Sustainable Business Awards 
Wellington - Auckland - Wellington</t>
  </si>
  <si>
    <t>Attending Research Honours Awards
Wellington - Auckland - Wellington</t>
  </si>
  <si>
    <t>Attending LPG Conference, site visits to Fonterra, Laminex, Oji, NZ Steel and Auckland DHB
Wellington - Auckland - Wellington</t>
  </si>
  <si>
    <t>25-26 Oct</t>
  </si>
  <si>
    <t>Attending EV Programme Leadership meeting and dinner
Wellington - Auckland - Wellington</t>
  </si>
  <si>
    <t>Travel from Auckland to Taupo - attending LPG Conference, enroute visits to Fonterra, Laminex, Oji. 
Taupo - Auckland site visits to  NZ Steel and Auckland DHB</t>
  </si>
  <si>
    <t>Auckland City to Airport - EV Leadership meeting</t>
  </si>
  <si>
    <t>Wilson Parking (CEO, Community Energy Action and Energy-Mark Gold and CEMARS Certification Presentation Event)</t>
  </si>
  <si>
    <t>Coffee meeting (x 2)</t>
  </si>
  <si>
    <t>Mojo Aurora, Wellington</t>
  </si>
  <si>
    <t>Sierra Café, Wellington</t>
  </si>
  <si>
    <t>Lunch meeting (x 3)</t>
  </si>
  <si>
    <t>meeting with P Biggs, Assignment</t>
  </si>
  <si>
    <t>discuss Communciation and Engagement Role at EECA</t>
  </si>
  <si>
    <t>discuss EV related issues</t>
  </si>
  <si>
    <t>Flu Injection</t>
  </si>
  <si>
    <t>Radius Pharmacy, Wellington</t>
  </si>
  <si>
    <t>May-Jul 2017</t>
  </si>
  <si>
    <t>Wellington - Trips from Wellington City to Airport ( x 10 trips)</t>
  </si>
  <si>
    <t xml:space="preserve">Bus   </t>
  </si>
  <si>
    <t>Foodstuffs delivery Launch - Taxi - Christchurch</t>
  </si>
  <si>
    <t>Foodstuffs delivery Launch - Bus Transfer Ticket - Christchurch</t>
  </si>
  <si>
    <t>Aug-Oct</t>
  </si>
  <si>
    <t>Snapper reload - 12 trips (Auckland, Wellington and Christchurch)</t>
  </si>
  <si>
    <t>Wilson Parking - King Edwards Barracks Opening</t>
  </si>
  <si>
    <t>Auckland City to Airport return - Deloitte Awards and meeting with B Leyland (Peak Demand Suppression)</t>
  </si>
  <si>
    <t>Lunch meeting (x 2)</t>
  </si>
  <si>
    <t>Word of Mouth, Wellington</t>
  </si>
  <si>
    <t>Breakfast meeting (x 2)</t>
  </si>
  <si>
    <t>discuss Performance Improvement review process</t>
  </si>
  <si>
    <t>meeting D Francis, PIF Reviewer</t>
  </si>
  <si>
    <t xml:space="preserve">Various meetings: Large Energy Users Forum, Hall of Fame Trucking Dinner 
Wellington - Nelson - Christchurch - Invercargill - Wellington </t>
  </si>
  <si>
    <t>Wilson Parking -  Orion meeting</t>
  </si>
  <si>
    <t>AirBus Express</t>
  </si>
  <si>
    <t>Meeting with Auckland Staff, Ilume, Insulation Assn of NZ committee and Fonterra
Wellington - Auckland - Wellington</t>
  </si>
  <si>
    <t>Care Park, Auckland EV Leadership meeting</t>
  </si>
  <si>
    <t>GreenCabs - Wgtn Airport - The Terrace</t>
  </si>
  <si>
    <t>Auckland City to Auckland Airport</t>
  </si>
  <si>
    <t>SkyBus</t>
  </si>
  <si>
    <t>Astoria, Wellington</t>
  </si>
  <si>
    <t>Verve Café, Wellington</t>
  </si>
  <si>
    <t>meeting K Patterson, Instutue of Directors</t>
  </si>
  <si>
    <t>Oct- Dec</t>
  </si>
  <si>
    <t>Snapper reload - 5 trips (Auckland and Wellington)</t>
  </si>
  <si>
    <t>Taxi/Uber</t>
  </si>
  <si>
    <t>Auckland Transport - Sustainble Network Awards</t>
  </si>
  <si>
    <t>Wilson Parking - Trucking Hall of Fame</t>
  </si>
  <si>
    <t>Auckland City Parking - MIA Mtg</t>
  </si>
  <si>
    <t xml:space="preserve">Newtown Parking - Nichibo Japan Trading </t>
  </si>
  <si>
    <t>Tournament Parking - EV World</t>
  </si>
  <si>
    <t>BP Connect Wairakei - Auckland to Taupo
Attending LPG Conference, site visits to Fonterra, Laminex, Oji, NZ Steel and Auckland DHB
Wellington - Auckland - Wellington</t>
  </si>
  <si>
    <t>Z Skyway, Mangere - Auckland to Taupo
Attending LPG Conference, site visits to Fonterra, Laminex, Oji, NZ Steel and Auckland DHB
Wellington - Auckland - Wellington</t>
  </si>
  <si>
    <t>Wilson Parking - NZ Steel</t>
  </si>
  <si>
    <t xml:space="preserve">RNZYS, lunch meeting B Leyland, Peak Demand Suppression </t>
  </si>
  <si>
    <t>Dinner and x 2 Breakfasts</t>
  </si>
  <si>
    <t>Countdown - Taupo Trip Nov 2017</t>
  </si>
  <si>
    <t>Mojo Vulcan Lane</t>
  </si>
  <si>
    <t xml:space="preserve">Breakfast </t>
  </si>
  <si>
    <t>Nikau Gallery, Wellington</t>
  </si>
  <si>
    <t>meeting Roger Sutton, Christchurch District Energy</t>
  </si>
  <si>
    <t>Breakfast meeting (x3)</t>
  </si>
  <si>
    <t xml:space="preserve">meeting P Biggs, Assignment and J Agar, EECA </t>
  </si>
  <si>
    <t>Artisan Café, Wellington</t>
  </si>
  <si>
    <t xml:space="preserve">Ogilvy, Alloy, Mine  </t>
  </si>
  <si>
    <t>Bell Gully</t>
  </si>
  <si>
    <t>Royal Society Te Aparangi</t>
  </si>
  <si>
    <t>Vehicle Inspection NZ and Japan Export Vehicle Inspection Center Co Ltd</t>
  </si>
  <si>
    <t>Industry Dinner: Wellington Club</t>
  </si>
  <si>
    <t>Research Honours Awards Dinner: ANZ Viaduct Events Centre, Auckland</t>
  </si>
  <si>
    <t>discuss EECA day speaker role</t>
  </si>
  <si>
    <t>discuss Energy Sector Issues</t>
  </si>
  <si>
    <t>discuss EECA Strategy Needs</t>
  </si>
  <si>
    <t>Annual Stakeholders Dinner</t>
  </si>
  <si>
    <t>IMVIA</t>
  </si>
  <si>
    <t>Christmas Client Event,  Kowhai Café, Wellington</t>
  </si>
  <si>
    <t>Christmas Client event, Charlie Noble</t>
  </si>
  <si>
    <t>Meeting with  Director, Nichibo Japan Trading Co Ltd, MIA Council meeting, EV World Awards Dinner and Conference
Wellington - Auckland</t>
  </si>
  <si>
    <t xml:space="preserve">Uber in Auckland (Sustainable Business Network Awards) </t>
  </si>
  <si>
    <t>Part of Employee Wellness Programme</t>
  </si>
  <si>
    <t>meeting G Shaw, VINZ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</si>
</sst>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d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rgb="FF000000"/>
      <name val="Arial"/>
      <family val="2"/>
    </font>
    <font>
      <sz val="11"/>
      <color rgb="FF000000"/>
      <name val="Calibri"/>
      <family val="2"/>
      <scheme val="minor"/>
    </font>
    <font>
      <sz val="11"/>
      <color indexed="8"/>
      <name val="Arial"/>
      <family val="2"/>
    </font>
  </fonts>
  <fills count="12">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theme="0"/>
        <bgColor indexed="64"/>
      </patternFill>
    </fill>
    <fill>
      <patternFill patternType="solid">
        <fgColor theme="0" tint="-0.14996795556505021"/>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07">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13" fillId="0" borderId="0" xfId="0" applyFont="1"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Border="1" applyAlignment="1">
      <alignment wrapText="1"/>
    </xf>
    <xf numFmtId="0" fontId="0" fillId="0" borderId="0" xfId="0" applyBorder="1" applyAlignment="1">
      <alignment wrapText="1"/>
    </xf>
    <xf numFmtId="0" fontId="0" fillId="0" borderId="12" xfId="0" applyFont="1" applyBorder="1" applyAlignment="1">
      <alignment vertical="top" wrapText="1"/>
    </xf>
    <xf numFmtId="0" fontId="0" fillId="0" borderId="12" xfId="0" applyBorder="1" applyAlignment="1">
      <alignment vertical="top" wrapText="1"/>
    </xf>
    <xf numFmtId="0" fontId="0" fillId="0" borderId="12" xfId="0" applyFill="1" applyBorder="1" applyAlignment="1">
      <alignment vertical="top" wrapText="1"/>
    </xf>
    <xf numFmtId="0" fontId="0" fillId="0" borderId="12" xfId="0" applyNumberFormat="1" applyFont="1" applyBorder="1" applyAlignment="1">
      <alignment vertical="top" wrapText="1"/>
    </xf>
    <xf numFmtId="0" fontId="0" fillId="0" borderId="12" xfId="0" applyFont="1" applyFill="1" applyBorder="1" applyAlignment="1">
      <alignment vertical="top" wrapText="1"/>
    </xf>
    <xf numFmtId="16" fontId="0" fillId="10" borderId="12" xfId="0" applyNumberFormat="1" applyFill="1" applyBorder="1" applyAlignment="1">
      <alignment horizontal="left" vertical="top" wrapText="1"/>
    </xf>
    <xf numFmtId="16" fontId="0" fillId="0" borderId="9" xfId="0" applyNumberFormat="1" applyBorder="1" applyAlignment="1">
      <alignment horizontal="left" vertical="top" wrapText="1"/>
    </xf>
    <xf numFmtId="0" fontId="0" fillId="0" borderId="0" xfId="0" applyBorder="1" applyAlignment="1">
      <alignment wrapText="1"/>
    </xf>
    <xf numFmtId="0" fontId="1" fillId="0" borderId="12" xfId="0" applyFont="1" applyBorder="1" applyAlignment="1">
      <alignment wrapText="1"/>
    </xf>
    <xf numFmtId="16" fontId="26" fillId="0" borderId="12" xfId="0" applyNumberFormat="1" applyFont="1" applyBorder="1" applyAlignment="1">
      <alignment horizontal="left" vertical="top"/>
    </xf>
    <xf numFmtId="0" fontId="27" fillId="0" borderId="12" xfId="0" applyFont="1" applyBorder="1" applyAlignment="1">
      <alignment vertical="top" wrapText="1"/>
    </xf>
    <xf numFmtId="4" fontId="0" fillId="0" borderId="12" xfId="0" applyNumberFormat="1" applyBorder="1" applyAlignment="1">
      <alignment vertical="top" wrapText="1"/>
    </xf>
    <xf numFmtId="4" fontId="0" fillId="0" borderId="12" xfId="0" applyNumberFormat="1" applyFont="1" applyBorder="1" applyAlignment="1">
      <alignment vertical="top" wrapText="1"/>
    </xf>
    <xf numFmtId="4" fontId="0" fillId="0" borderId="12" xfId="0" applyNumberFormat="1" applyFill="1" applyBorder="1" applyAlignment="1">
      <alignment vertical="top" wrapText="1"/>
    </xf>
    <xf numFmtId="4" fontId="0" fillId="0" borderId="12" xfId="0" applyNumberFormat="1" applyFont="1" applyFill="1" applyBorder="1" applyAlignment="1">
      <alignment vertical="top" wrapText="1"/>
    </xf>
    <xf numFmtId="0" fontId="4" fillId="7" borderId="12" xfId="0" applyFont="1" applyFill="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top" wrapText="1"/>
    </xf>
    <xf numFmtId="0" fontId="14" fillId="0" borderId="9" xfId="0" applyFont="1" applyBorder="1" applyAlignment="1">
      <alignment horizontal="left" vertical="top"/>
    </xf>
    <xf numFmtId="0" fontId="1" fillId="8" borderId="7" xfId="0" applyFont="1" applyFill="1" applyBorder="1" applyAlignment="1">
      <alignment horizontal="left" vertical="center" wrapText="1"/>
    </xf>
    <xf numFmtId="165" fontId="0" fillId="10" borderId="12" xfId="0" applyNumberFormat="1" applyFont="1" applyFill="1" applyBorder="1" applyAlignment="1">
      <alignment horizontal="left" vertical="top" wrapText="1"/>
    </xf>
    <xf numFmtId="0" fontId="5" fillId="5" borderId="7" xfId="0" applyFont="1" applyFill="1" applyBorder="1" applyAlignment="1">
      <alignment horizontal="left" vertical="center"/>
    </xf>
    <xf numFmtId="0" fontId="0" fillId="0" borderId="0" xfId="0" applyBorder="1" applyAlignment="1">
      <alignment horizontal="left" wrapText="1"/>
    </xf>
    <xf numFmtId="0" fontId="6" fillId="0" borderId="0" xfId="0" applyFont="1" applyBorder="1" applyAlignment="1">
      <alignment horizontal="left" wrapText="1"/>
    </xf>
    <xf numFmtId="0" fontId="0" fillId="0" borderId="9" xfId="0"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Alignment="1">
      <alignment horizontal="left" vertical="top" wrapText="1"/>
    </xf>
    <xf numFmtId="8" fontId="0" fillId="0" borderId="0" xfId="0" applyNumberFormat="1" applyFont="1" applyBorder="1" applyAlignment="1">
      <alignment vertical="top" wrapText="1"/>
    </xf>
    <xf numFmtId="16" fontId="0" fillId="0" borderId="12" xfId="0" applyNumberFormat="1" applyBorder="1" applyAlignment="1">
      <alignment horizontal="left" vertical="top" wrapText="1"/>
    </xf>
    <xf numFmtId="0" fontId="0" fillId="0" borderId="0" xfId="0" applyBorder="1" applyAlignment="1">
      <alignment wrapText="1"/>
    </xf>
    <xf numFmtId="164" fontId="28" fillId="10" borderId="12" xfId="0" applyNumberFormat="1" applyFont="1" applyFill="1" applyBorder="1" applyAlignment="1">
      <alignment horizontal="left" vertical="top" wrapText="1"/>
    </xf>
    <xf numFmtId="0" fontId="10" fillId="0" borderId="12" xfId="0" applyFont="1" applyBorder="1" applyAlignment="1">
      <alignment horizontal="left" vertical="top" wrapText="1"/>
    </xf>
    <xf numFmtId="15" fontId="0" fillId="0" borderId="12" xfId="0" applyNumberFormat="1" applyFont="1" applyBorder="1" applyAlignment="1">
      <alignment horizontal="left" vertical="top" wrapText="1"/>
    </xf>
    <xf numFmtId="0" fontId="1" fillId="11" borderId="7" xfId="0" applyFont="1" applyFill="1" applyBorder="1" applyAlignment="1">
      <alignment horizontal="left" vertical="center" wrapText="1"/>
    </xf>
    <xf numFmtId="0" fontId="1" fillId="11" borderId="2" xfId="0" applyFont="1" applyFill="1" applyBorder="1" applyAlignment="1">
      <alignment vertical="center" wrapText="1"/>
    </xf>
    <xf numFmtId="16" fontId="6" fillId="11" borderId="12" xfId="0" applyNumberFormat="1" applyFont="1" applyFill="1" applyBorder="1" applyAlignment="1">
      <alignment horizontal="left" vertical="top" wrapText="1"/>
    </xf>
    <xf numFmtId="0" fontId="6" fillId="11" borderId="12" xfId="0" applyNumberFormat="1" applyFont="1" applyFill="1" applyBorder="1" applyAlignment="1">
      <alignment vertical="top" wrapText="1"/>
    </xf>
    <xf numFmtId="0" fontId="0" fillId="0" borderId="12" xfId="0" applyFont="1" applyBorder="1" applyAlignment="1">
      <alignment horizontal="left" vertical="top" wrapText="1"/>
    </xf>
    <xf numFmtId="0" fontId="0" fillId="0" borderId="0" xfId="0" applyBorder="1" applyAlignment="1">
      <alignment wrapText="1"/>
    </xf>
    <xf numFmtId="0" fontId="0" fillId="0" borderId="0" xfId="0" applyBorder="1" applyAlignment="1">
      <alignment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Border="1" applyAlignment="1">
      <alignment wrapText="1"/>
    </xf>
    <xf numFmtId="0" fontId="0" fillId="0" borderId="0" xfId="0" applyFont="1" applyBorder="1" applyAlignment="1">
      <alignment vertical="top" wrapText="1"/>
    </xf>
    <xf numFmtId="16" fontId="0" fillId="0" borderId="0" xfId="0" applyNumberFormat="1" applyAlignment="1">
      <alignment horizontal="left" vertical="top" wrapText="1"/>
    </xf>
    <xf numFmtId="16" fontId="0" fillId="0" borderId="9" xfId="0" applyNumberFormat="1" applyFont="1" applyBorder="1" applyAlignment="1">
      <alignment horizontal="left" vertical="top" wrapText="1"/>
    </xf>
    <xf numFmtId="16" fontId="1" fillId="0" borderId="12" xfId="0" applyNumberFormat="1" applyFont="1" applyBorder="1" applyAlignment="1">
      <alignment horizontal="left" wrapText="1"/>
    </xf>
    <xf numFmtId="2" fontId="0" fillId="0" borderId="12" xfId="0" applyNumberFormat="1" applyFont="1" applyBorder="1" applyAlignment="1">
      <alignment vertical="top" wrapText="1"/>
    </xf>
    <xf numFmtId="0" fontId="10" fillId="0" borderId="12" xfId="0" applyFont="1" applyBorder="1" applyAlignment="1">
      <alignment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7" fillId="0" borderId="12" xfId="0" applyFont="1" applyBorder="1" applyAlignment="1">
      <alignment vertical="center" wrapText="1"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0" zoomScaleNormal="100" workbookViewId="0">
      <selection activeCell="A47" sqref="A47"/>
    </sheetView>
  </sheetViews>
  <sheetFormatPr defaultColWidth="8.7109375" defaultRowHeight="14.25" x14ac:dyDescent="0.2"/>
  <cols>
    <col min="1" max="1" width="219.28515625" style="52" customWidth="1"/>
    <col min="2" max="16384" width="8.7109375" style="52"/>
  </cols>
  <sheetData>
    <row r="1" spans="1:1" ht="15" x14ac:dyDescent="0.2">
      <c r="A1" s="59" t="s">
        <v>47</v>
      </c>
    </row>
    <row r="2" spans="1:1" x14ac:dyDescent="0.2">
      <c r="A2" s="52" t="s">
        <v>72</v>
      </c>
    </row>
    <row r="3" spans="1:1" ht="15" x14ac:dyDescent="0.2">
      <c r="A3" s="53" t="s">
        <v>61</v>
      </c>
    </row>
    <row r="4" spans="1:1" x14ac:dyDescent="0.2">
      <c r="A4" s="84" t="s">
        <v>74</v>
      </c>
    </row>
    <row r="5" spans="1:1" x14ac:dyDescent="0.2">
      <c r="A5" s="84" t="s">
        <v>73</v>
      </c>
    </row>
    <row r="6" spans="1:1" x14ac:dyDescent="0.2">
      <c r="A6" s="84" t="s">
        <v>75</v>
      </c>
    </row>
    <row r="7" spans="1:1" x14ac:dyDescent="0.2">
      <c r="A7" s="84" t="s">
        <v>76</v>
      </c>
    </row>
    <row r="8" spans="1:1" ht="15" x14ac:dyDescent="0.2">
      <c r="A8" s="53" t="s">
        <v>77</v>
      </c>
    </row>
    <row r="9" spans="1:1" x14ac:dyDescent="0.2">
      <c r="A9" s="57" t="s">
        <v>78</v>
      </c>
    </row>
    <row r="10" spans="1:1" x14ac:dyDescent="0.2">
      <c r="A10" s="84" t="s">
        <v>79</v>
      </c>
    </row>
    <row r="11" spans="1:1" x14ac:dyDescent="0.2">
      <c r="A11" s="84" t="s">
        <v>80</v>
      </c>
    </row>
    <row r="12" spans="1:1" x14ac:dyDescent="0.2">
      <c r="A12" s="54" t="s">
        <v>81</v>
      </c>
    </row>
    <row r="13" spans="1:1" x14ac:dyDescent="0.2">
      <c r="A13" s="84" t="s">
        <v>82</v>
      </c>
    </row>
    <row r="14" spans="1:1" ht="15" x14ac:dyDescent="0.2">
      <c r="A14" s="53" t="s">
        <v>83</v>
      </c>
    </row>
    <row r="15" spans="1:1" x14ac:dyDescent="0.2">
      <c r="A15" s="54" t="s">
        <v>41</v>
      </c>
    </row>
    <row r="16" spans="1:1" x14ac:dyDescent="0.2">
      <c r="A16" s="55" t="s">
        <v>94</v>
      </c>
    </row>
    <row r="17" spans="1:1" x14ac:dyDescent="0.2">
      <c r="A17" s="51" t="s">
        <v>95</v>
      </c>
    </row>
    <row r="18" spans="1:1" ht="15" x14ac:dyDescent="0.2">
      <c r="A18" s="86" t="s">
        <v>43</v>
      </c>
    </row>
    <row r="19" spans="1:1" x14ac:dyDescent="0.2">
      <c r="A19" s="51" t="s">
        <v>96</v>
      </c>
    </row>
    <row r="20" spans="1:1" ht="15" x14ac:dyDescent="0.2">
      <c r="A20" s="53" t="s">
        <v>84</v>
      </c>
    </row>
    <row r="21" spans="1:1" ht="15" x14ac:dyDescent="0.2">
      <c r="A21" s="53" t="s">
        <v>85</v>
      </c>
    </row>
    <row r="22" spans="1:1" ht="29.25" x14ac:dyDescent="0.2">
      <c r="A22" s="54" t="s">
        <v>97</v>
      </c>
    </row>
    <row r="23" spans="1:1" x14ac:dyDescent="0.2">
      <c r="A23" s="54" t="s">
        <v>86</v>
      </c>
    </row>
    <row r="24" spans="1:1" ht="28.5" x14ac:dyDescent="0.2">
      <c r="A24" s="54" t="s">
        <v>98</v>
      </c>
    </row>
    <row r="25" spans="1:1" ht="28.5" x14ac:dyDescent="0.2">
      <c r="A25" s="54" t="s">
        <v>99</v>
      </c>
    </row>
    <row r="26" spans="1:1" x14ac:dyDescent="0.2">
      <c r="A26" s="54" t="s">
        <v>87</v>
      </c>
    </row>
    <row r="27" spans="1:1" ht="28.5" customHeight="1" x14ac:dyDescent="0.2">
      <c r="A27" s="54" t="s">
        <v>88</v>
      </c>
    </row>
    <row r="28" spans="1:1" ht="28.5" x14ac:dyDescent="0.2">
      <c r="A28" s="57" t="s">
        <v>89</v>
      </c>
    </row>
    <row r="29" spans="1:1" ht="15" x14ac:dyDescent="0.2">
      <c r="A29" s="53" t="s">
        <v>15</v>
      </c>
    </row>
    <row r="30" spans="1:1" ht="14.25" customHeight="1" x14ac:dyDescent="0.2">
      <c r="A30" s="55" t="s">
        <v>44</v>
      </c>
    </row>
    <row r="31" spans="1:1" ht="14.25" customHeight="1" x14ac:dyDescent="0.2">
      <c r="A31" s="55" t="s">
        <v>100</v>
      </c>
    </row>
    <row r="32" spans="1:1" x14ac:dyDescent="0.2">
      <c r="A32" s="51" t="s">
        <v>101</v>
      </c>
    </row>
    <row r="33" spans="1:1" x14ac:dyDescent="0.2">
      <c r="A33" s="51" t="s">
        <v>90</v>
      </c>
    </row>
    <row r="34" spans="1:1" ht="28.5" x14ac:dyDescent="0.2">
      <c r="A34" s="65" t="s">
        <v>91</v>
      </c>
    </row>
    <row r="35" spans="1:1" x14ac:dyDescent="0.2">
      <c r="A35" s="56" t="s">
        <v>45</v>
      </c>
    </row>
    <row r="36" spans="1:1" ht="28.5" customHeight="1" x14ac:dyDescent="0.2">
      <c r="A36" s="54" t="s">
        <v>92</v>
      </c>
    </row>
    <row r="37" spans="1:1" x14ac:dyDescent="0.2">
      <c r="A37" s="65" t="s">
        <v>46</v>
      </c>
    </row>
    <row r="38" spans="1:1" x14ac:dyDescent="0.2">
      <c r="A38" s="51" t="s">
        <v>102</v>
      </c>
    </row>
    <row r="39" spans="1:1" x14ac:dyDescent="0.2">
      <c r="A39" s="51" t="s">
        <v>93</v>
      </c>
    </row>
    <row r="40" spans="1:1" x14ac:dyDescent="0.2">
      <c r="A40" s="51"/>
    </row>
    <row r="41" spans="1:1" x14ac:dyDescent="0.2">
      <c r="A41" s="51"/>
    </row>
    <row r="42" spans="1:1" x14ac:dyDescent="0.2">
      <c r="A42" s="85" t="s">
        <v>42</v>
      </c>
    </row>
    <row r="43" spans="1:1" x14ac:dyDescent="0.2">
      <c r="A43" s="108" t="s">
        <v>103</v>
      </c>
    </row>
    <row r="48" spans="1:1" x14ac:dyDescent="0.2">
      <c r="A48" s="58"/>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Normal="100" workbookViewId="0">
      <selection sqref="A1:D1"/>
    </sheetView>
  </sheetViews>
  <sheetFormatPr defaultColWidth="9.140625" defaultRowHeight="12.75" x14ac:dyDescent="0.2"/>
  <cols>
    <col min="1" max="1" width="23.5703125" style="138" customWidth="1"/>
    <col min="2" max="2" width="23.5703125" style="1" customWidth="1"/>
    <col min="3" max="3" width="54.28515625" style="1" customWidth="1"/>
    <col min="4" max="4" width="32.28515625" style="1" customWidth="1"/>
    <col min="5" max="16384" width="9.140625" style="1"/>
  </cols>
  <sheetData>
    <row r="1" spans="1:4" ht="36" customHeight="1" x14ac:dyDescent="0.2">
      <c r="A1" s="162" t="s">
        <v>26</v>
      </c>
      <c r="B1" s="162"/>
      <c r="C1" s="162"/>
      <c r="D1" s="162"/>
    </row>
    <row r="2" spans="1:4" ht="36" customHeight="1" x14ac:dyDescent="0.2">
      <c r="A2" s="126" t="s">
        <v>8</v>
      </c>
      <c r="B2" s="176" t="s">
        <v>104</v>
      </c>
      <c r="C2" s="176"/>
      <c r="D2" s="176"/>
    </row>
    <row r="3" spans="1:4" ht="36" customHeight="1" x14ac:dyDescent="0.2">
      <c r="A3" s="126" t="s">
        <v>9</v>
      </c>
      <c r="B3" s="167" t="s">
        <v>105</v>
      </c>
      <c r="C3" s="167"/>
      <c r="D3" s="167"/>
    </row>
    <row r="4" spans="1:4" ht="36" customHeight="1" x14ac:dyDescent="0.2">
      <c r="A4" s="126" t="s">
        <v>3</v>
      </c>
      <c r="B4" s="167" t="s">
        <v>136</v>
      </c>
      <c r="C4" s="167"/>
      <c r="D4" s="167"/>
    </row>
    <row r="5" spans="1:4" s="3" customFormat="1" ht="36" customHeight="1" x14ac:dyDescent="0.2">
      <c r="A5" s="168" t="s">
        <v>10</v>
      </c>
      <c r="B5" s="169"/>
      <c r="C5" s="169"/>
      <c r="D5" s="169"/>
    </row>
    <row r="6" spans="1:4" s="3" customFormat="1" ht="35.25" customHeight="1" x14ac:dyDescent="0.2">
      <c r="A6" s="170" t="s">
        <v>60</v>
      </c>
      <c r="B6" s="171"/>
      <c r="C6" s="171"/>
      <c r="D6" s="171"/>
    </row>
    <row r="7" spans="1:4" s="4" customFormat="1" ht="19.5" customHeight="1" x14ac:dyDescent="0.2">
      <c r="A7" s="165" t="s">
        <v>37</v>
      </c>
      <c r="B7" s="166"/>
      <c r="C7" s="166"/>
      <c r="D7" s="166"/>
    </row>
    <row r="8" spans="1:4" s="40" customFormat="1" ht="38.25" x14ac:dyDescent="0.2">
      <c r="A8" s="127" t="s">
        <v>28</v>
      </c>
      <c r="B8" s="39" t="s">
        <v>118</v>
      </c>
      <c r="C8" s="39" t="s">
        <v>63</v>
      </c>
      <c r="D8" s="39" t="s">
        <v>19</v>
      </c>
    </row>
    <row r="9" spans="1:4" x14ac:dyDescent="0.2">
      <c r="A9" s="128"/>
      <c r="B9" s="69"/>
      <c r="C9" s="69"/>
      <c r="D9" s="69"/>
    </row>
    <row r="10" spans="1:4" ht="12.75" customHeight="1" x14ac:dyDescent="0.2">
      <c r="A10" s="129" t="s">
        <v>106</v>
      </c>
      <c r="B10" s="90"/>
      <c r="C10" s="109"/>
      <c r="D10" s="109"/>
    </row>
    <row r="11" spans="1:4" x14ac:dyDescent="0.2">
      <c r="A11" s="128"/>
      <c r="B11" s="69"/>
      <c r="C11" s="69"/>
      <c r="D11" s="69"/>
    </row>
    <row r="12" spans="1:4" x14ac:dyDescent="0.2">
      <c r="A12" s="128"/>
      <c r="B12" s="69"/>
      <c r="C12" s="69"/>
      <c r="D12" s="69"/>
    </row>
    <row r="13" spans="1:4" hidden="1" x14ac:dyDescent="0.2">
      <c r="A13" s="128"/>
      <c r="B13" s="69"/>
      <c r="C13" s="69"/>
      <c r="D13" s="69"/>
    </row>
    <row r="14" spans="1:4" ht="19.5" customHeight="1" x14ac:dyDescent="0.2">
      <c r="A14" s="130" t="s">
        <v>4</v>
      </c>
      <c r="B14" s="73">
        <f>SUM(B9:B13)</f>
        <v>0</v>
      </c>
      <c r="C14" s="69"/>
      <c r="D14" s="69"/>
    </row>
    <row r="15" spans="1:4" s="4" customFormat="1" ht="19.5" customHeight="1" x14ac:dyDescent="0.2">
      <c r="A15" s="172" t="s">
        <v>17</v>
      </c>
      <c r="B15" s="173"/>
      <c r="C15" s="173"/>
      <c r="D15" s="6"/>
    </row>
    <row r="16" spans="1:4" s="40" customFormat="1" ht="37.5" customHeight="1" x14ac:dyDescent="0.2">
      <c r="A16" s="127" t="s">
        <v>28</v>
      </c>
      <c r="B16" s="39" t="s">
        <v>117</v>
      </c>
      <c r="C16" s="39" t="s">
        <v>64</v>
      </c>
      <c r="D16" s="39" t="s">
        <v>18</v>
      </c>
    </row>
    <row r="17" spans="1:4" s="40" customFormat="1" ht="22.5" customHeight="1" x14ac:dyDescent="0.2">
      <c r="A17" s="145" t="s">
        <v>125</v>
      </c>
      <c r="B17" s="146"/>
      <c r="C17" s="146"/>
      <c r="D17" s="146"/>
    </row>
    <row r="18" spans="1:4" ht="64.5" customHeight="1" x14ac:dyDescent="0.2">
      <c r="A18" s="116" t="s">
        <v>137</v>
      </c>
      <c r="B18" s="122">
        <v>141.49</v>
      </c>
      <c r="C18" s="112" t="s">
        <v>153</v>
      </c>
      <c r="D18" s="112" t="s">
        <v>121</v>
      </c>
    </row>
    <row r="19" spans="1:4" ht="41.25" customHeight="1" x14ac:dyDescent="0.2">
      <c r="A19" s="116" t="s">
        <v>138</v>
      </c>
      <c r="B19" s="124">
        <v>120</v>
      </c>
      <c r="C19" s="115" t="s">
        <v>154</v>
      </c>
      <c r="D19" s="113" t="s">
        <v>119</v>
      </c>
    </row>
    <row r="20" spans="1:4" ht="30.75" customHeight="1" x14ac:dyDescent="0.2">
      <c r="A20" s="116">
        <v>42951</v>
      </c>
      <c r="B20" s="122">
        <v>153.22999999999999</v>
      </c>
      <c r="C20" s="114" t="s">
        <v>139</v>
      </c>
      <c r="D20" s="113" t="s">
        <v>120</v>
      </c>
    </row>
    <row r="21" spans="1:4" ht="55.5" customHeight="1" x14ac:dyDescent="0.2">
      <c r="A21" s="116" t="s">
        <v>141</v>
      </c>
      <c r="B21" s="124">
        <v>262.3</v>
      </c>
      <c r="C21" s="115" t="s">
        <v>155</v>
      </c>
      <c r="D21" s="112" t="s">
        <v>140</v>
      </c>
    </row>
    <row r="22" spans="1:4" ht="26.25" customHeight="1" x14ac:dyDescent="0.2">
      <c r="A22" s="116">
        <v>42972</v>
      </c>
      <c r="B22" s="124">
        <v>60</v>
      </c>
      <c r="C22" s="115" t="s">
        <v>145</v>
      </c>
      <c r="D22" s="113" t="s">
        <v>122</v>
      </c>
    </row>
    <row r="23" spans="1:4" s="8" customFormat="1" ht="44.25" customHeight="1" x14ac:dyDescent="0.2">
      <c r="A23" s="116">
        <v>42985</v>
      </c>
      <c r="B23" s="124">
        <v>85.22</v>
      </c>
      <c r="C23" s="115" t="s">
        <v>243</v>
      </c>
      <c r="D23" s="113" t="s">
        <v>122</v>
      </c>
    </row>
    <row r="24" spans="1:4" s="69" customFormat="1" ht="38.25" x14ac:dyDescent="0.2">
      <c r="A24" s="131" t="s">
        <v>146</v>
      </c>
      <c r="B24" s="123">
        <v>136.22</v>
      </c>
      <c r="C24" s="111" t="s">
        <v>201</v>
      </c>
      <c r="D24" s="112" t="s">
        <v>121</v>
      </c>
    </row>
    <row r="25" spans="1:4" s="71" customFormat="1" ht="42.75" customHeight="1" x14ac:dyDescent="0.2">
      <c r="A25" s="116" t="s">
        <v>151</v>
      </c>
      <c r="B25" s="122">
        <v>495.85</v>
      </c>
      <c r="C25" s="111" t="s">
        <v>198</v>
      </c>
      <c r="D25" s="111" t="s">
        <v>152</v>
      </c>
    </row>
    <row r="26" spans="1:4" s="71" customFormat="1" ht="25.5" customHeight="1" x14ac:dyDescent="0.2">
      <c r="A26" s="131" t="s">
        <v>157</v>
      </c>
      <c r="B26" s="125">
        <v>102.61</v>
      </c>
      <c r="C26" s="111" t="s">
        <v>168</v>
      </c>
      <c r="D26" s="113" t="s">
        <v>119</v>
      </c>
    </row>
    <row r="27" spans="1:4" s="151" customFormat="1" ht="25.5" customHeight="1" x14ac:dyDescent="0.2">
      <c r="A27" s="131" t="s">
        <v>170</v>
      </c>
      <c r="B27" s="125">
        <v>81.739999999999995</v>
      </c>
      <c r="C27" s="111" t="s">
        <v>171</v>
      </c>
      <c r="D27" s="113" t="s">
        <v>119</v>
      </c>
    </row>
    <row r="28" spans="1:4" s="69" customFormat="1" ht="37.5" customHeight="1" x14ac:dyDescent="0.2">
      <c r="A28" s="131" t="s">
        <v>160</v>
      </c>
      <c r="B28" s="124">
        <v>179.57</v>
      </c>
      <c r="C28" s="111" t="s">
        <v>169</v>
      </c>
      <c r="D28" s="111" t="s">
        <v>152</v>
      </c>
    </row>
    <row r="29" spans="1:4" s="109" customFormat="1" ht="30" customHeight="1" x14ac:dyDescent="0.2">
      <c r="A29" s="116" t="s">
        <v>166</v>
      </c>
      <c r="B29" s="124">
        <v>249.14</v>
      </c>
      <c r="C29" s="111" t="s">
        <v>167</v>
      </c>
      <c r="D29" s="111" t="s">
        <v>152</v>
      </c>
    </row>
    <row r="30" spans="1:4" s="40" customFormat="1" ht="22.5" customHeight="1" x14ac:dyDescent="0.2">
      <c r="A30" s="147" t="s">
        <v>126</v>
      </c>
      <c r="B30" s="148"/>
      <c r="C30" s="148"/>
      <c r="D30" s="148"/>
    </row>
    <row r="31" spans="1:4" ht="30" customHeight="1" x14ac:dyDescent="0.2">
      <c r="A31" s="116">
        <v>42920</v>
      </c>
      <c r="B31" s="124">
        <v>155.65</v>
      </c>
      <c r="C31" s="112" t="s">
        <v>143</v>
      </c>
      <c r="D31" s="113" t="s">
        <v>110</v>
      </c>
    </row>
    <row r="32" spans="1:4" s="41" customFormat="1" ht="25.5" customHeight="1" x14ac:dyDescent="0.2">
      <c r="A32" s="116">
        <v>42956</v>
      </c>
      <c r="B32" s="122">
        <v>217.39</v>
      </c>
      <c r="C32" s="114" t="s">
        <v>144</v>
      </c>
      <c r="D32" s="112" t="s">
        <v>142</v>
      </c>
    </row>
    <row r="33" spans="1:6" s="110" customFormat="1" ht="25.5" customHeight="1" x14ac:dyDescent="0.2">
      <c r="A33" s="116">
        <v>43006</v>
      </c>
      <c r="B33" s="125">
        <v>169.57</v>
      </c>
      <c r="C33" s="111" t="s">
        <v>147</v>
      </c>
      <c r="D33" s="113" t="s">
        <v>148</v>
      </c>
    </row>
    <row r="34" spans="1:6" s="151" customFormat="1" ht="25.5" customHeight="1" x14ac:dyDescent="0.2">
      <c r="A34" s="116">
        <v>43007</v>
      </c>
      <c r="B34" s="125">
        <v>130.43</v>
      </c>
      <c r="C34" s="116" t="s">
        <v>150</v>
      </c>
      <c r="D34" s="116" t="s">
        <v>149</v>
      </c>
    </row>
    <row r="35" spans="1:6" s="151" customFormat="1" ht="25.5" customHeight="1" x14ac:dyDescent="0.2">
      <c r="A35" s="116">
        <v>43383</v>
      </c>
      <c r="B35" s="125">
        <v>153.04</v>
      </c>
      <c r="C35" s="116" t="s">
        <v>158</v>
      </c>
      <c r="D35" s="116" t="s">
        <v>162</v>
      </c>
    </row>
    <row r="36" spans="1:6" s="151" customFormat="1" ht="25.5" customHeight="1" x14ac:dyDescent="0.2">
      <c r="A36" s="116">
        <v>43398</v>
      </c>
      <c r="B36" s="124">
        <v>155.65</v>
      </c>
      <c r="C36" s="116" t="s">
        <v>159</v>
      </c>
      <c r="D36" s="116" t="s">
        <v>110</v>
      </c>
    </row>
    <row r="37" spans="1:6" s="151" customFormat="1" ht="25.5" customHeight="1" x14ac:dyDescent="0.2">
      <c r="A37" s="116">
        <v>43413</v>
      </c>
      <c r="B37" s="125">
        <v>156.62</v>
      </c>
      <c r="C37" s="116" t="s">
        <v>164</v>
      </c>
      <c r="D37" s="116" t="s">
        <v>163</v>
      </c>
    </row>
    <row r="38" spans="1:6" s="150" customFormat="1" ht="21" customHeight="1" x14ac:dyDescent="0.2">
      <c r="A38" s="116">
        <v>43434</v>
      </c>
      <c r="B38" s="125">
        <v>242.61</v>
      </c>
      <c r="C38" s="116" t="s">
        <v>165</v>
      </c>
      <c r="D38" s="116" t="s">
        <v>163</v>
      </c>
    </row>
    <row r="39" spans="1:6" ht="29.25" customHeight="1" x14ac:dyDescent="0.2">
      <c r="A39" s="147" t="s">
        <v>127</v>
      </c>
      <c r="B39" s="148"/>
      <c r="C39" s="148"/>
      <c r="D39" s="148"/>
    </row>
    <row r="40" spans="1:6" ht="20.25" customHeight="1" x14ac:dyDescent="0.2">
      <c r="A40" s="117">
        <v>43322</v>
      </c>
      <c r="B40" s="124">
        <v>50.78</v>
      </c>
      <c r="C40" s="38" t="s">
        <v>220</v>
      </c>
      <c r="D40" s="38" t="s">
        <v>193</v>
      </c>
      <c r="E40" s="7" t="s">
        <v>124</v>
      </c>
      <c r="F40" s="7" t="s">
        <v>124</v>
      </c>
    </row>
    <row r="41" spans="1:6" s="8" customFormat="1" ht="18.75" customHeight="1" x14ac:dyDescent="0.2">
      <c r="A41" s="116">
        <v>43413</v>
      </c>
      <c r="B41" s="124">
        <v>20.260000000000002</v>
      </c>
      <c r="C41" s="115" t="s">
        <v>222</v>
      </c>
      <c r="D41" s="113" t="s">
        <v>221</v>
      </c>
    </row>
    <row r="42" spans="1:6" s="110" customFormat="1" ht="14.25" customHeight="1" x14ac:dyDescent="0.2">
      <c r="A42" s="116">
        <v>43414</v>
      </c>
      <c r="B42" s="125">
        <v>8.9600000000000009</v>
      </c>
      <c r="C42" s="111" t="s">
        <v>223</v>
      </c>
      <c r="D42" s="113" t="s">
        <v>224</v>
      </c>
    </row>
    <row r="43" spans="1:6" ht="24" customHeight="1" x14ac:dyDescent="0.2">
      <c r="A43" s="147" t="s">
        <v>128</v>
      </c>
      <c r="B43" s="148"/>
      <c r="C43" s="148"/>
      <c r="D43" s="148"/>
    </row>
    <row r="44" spans="1:6" ht="24" customHeight="1" x14ac:dyDescent="0.2">
      <c r="A44" s="148" t="s">
        <v>129</v>
      </c>
      <c r="B44" s="124"/>
      <c r="C44" s="115"/>
      <c r="D44" s="113"/>
    </row>
    <row r="45" spans="1:6" ht="24" customHeight="1" x14ac:dyDescent="0.2">
      <c r="A45" s="116" t="s">
        <v>184</v>
      </c>
      <c r="B45" s="124">
        <v>57.04</v>
      </c>
      <c r="C45" s="111" t="s">
        <v>185</v>
      </c>
      <c r="D45" s="111" t="s">
        <v>113</v>
      </c>
    </row>
    <row r="46" spans="1:6" ht="24" customHeight="1" x14ac:dyDescent="0.2">
      <c r="A46" s="116">
        <v>43288</v>
      </c>
      <c r="B46" s="124">
        <v>15.65</v>
      </c>
      <c r="C46" s="111" t="s">
        <v>173</v>
      </c>
      <c r="D46" s="111" t="s">
        <v>108</v>
      </c>
    </row>
    <row r="47" spans="1:6" ht="24" customHeight="1" x14ac:dyDescent="0.2">
      <c r="A47" s="116">
        <v>43316</v>
      </c>
      <c r="B47" s="124">
        <v>3.48</v>
      </c>
      <c r="C47" s="111" t="s">
        <v>188</v>
      </c>
      <c r="D47" s="111" t="s">
        <v>186</v>
      </c>
    </row>
    <row r="48" spans="1:6" ht="28.5" customHeight="1" x14ac:dyDescent="0.2">
      <c r="A48" s="116">
        <v>43323</v>
      </c>
      <c r="B48" s="124">
        <v>26.09</v>
      </c>
      <c r="C48" s="111" t="s">
        <v>192</v>
      </c>
      <c r="D48" s="111" t="s">
        <v>108</v>
      </c>
    </row>
    <row r="49" spans="1:4" ht="24" customHeight="1" x14ac:dyDescent="0.2">
      <c r="A49" s="116" t="s">
        <v>189</v>
      </c>
      <c r="B49" s="124">
        <v>72.349999999999994</v>
      </c>
      <c r="C49" s="111" t="s">
        <v>190</v>
      </c>
      <c r="D49" s="111" t="s">
        <v>113</v>
      </c>
    </row>
    <row r="50" spans="1:4" ht="24" customHeight="1" x14ac:dyDescent="0.2">
      <c r="A50" s="116">
        <v>43362</v>
      </c>
      <c r="B50" s="124">
        <v>14.78</v>
      </c>
      <c r="C50" s="111" t="s">
        <v>204</v>
      </c>
      <c r="D50" s="111" t="s">
        <v>200</v>
      </c>
    </row>
    <row r="51" spans="1:4" ht="24" customHeight="1" x14ac:dyDescent="0.2">
      <c r="A51" s="116">
        <v>43383</v>
      </c>
      <c r="B51" s="124">
        <v>27.83</v>
      </c>
      <c r="C51" s="111" t="s">
        <v>204</v>
      </c>
      <c r="D51" s="111" t="s">
        <v>205</v>
      </c>
    </row>
    <row r="52" spans="1:4" ht="24" customHeight="1" x14ac:dyDescent="0.2">
      <c r="A52" s="116" t="s">
        <v>209</v>
      </c>
      <c r="B52" s="124">
        <v>31.3</v>
      </c>
      <c r="C52" s="111" t="s">
        <v>210</v>
      </c>
      <c r="D52" s="111" t="s">
        <v>113</v>
      </c>
    </row>
    <row r="53" spans="1:4" ht="14.25" customHeight="1" x14ac:dyDescent="0.2">
      <c r="A53" s="148" t="s">
        <v>111</v>
      </c>
      <c r="B53" s="123"/>
      <c r="C53" s="114"/>
      <c r="D53" s="113"/>
    </row>
    <row r="54" spans="1:4" s="151" customFormat="1" ht="18.75" customHeight="1" x14ac:dyDescent="0.2">
      <c r="A54" s="131" t="s">
        <v>137</v>
      </c>
      <c r="B54" s="123">
        <v>50.2</v>
      </c>
      <c r="C54" s="111" t="s">
        <v>156</v>
      </c>
      <c r="D54" s="112" t="s">
        <v>111</v>
      </c>
    </row>
    <row r="55" spans="1:4" s="110" customFormat="1" ht="39" customHeight="1" x14ac:dyDescent="0.2">
      <c r="A55" s="116">
        <v>43411</v>
      </c>
      <c r="B55" s="123">
        <v>184.4</v>
      </c>
      <c r="C55" s="116" t="s">
        <v>172</v>
      </c>
      <c r="D55" s="112" t="s">
        <v>161</v>
      </c>
    </row>
    <row r="56" spans="1:4" s="141" customFormat="1" ht="18.75" customHeight="1" x14ac:dyDescent="0.2">
      <c r="A56" s="148" t="s">
        <v>114</v>
      </c>
      <c r="B56" s="123"/>
      <c r="C56" s="111"/>
      <c r="D56" s="112"/>
    </row>
    <row r="57" spans="1:4" s="154" customFormat="1" ht="38.25" customHeight="1" x14ac:dyDescent="0.2">
      <c r="A57" s="156">
        <v>43414</v>
      </c>
      <c r="B57" s="123">
        <v>49.94</v>
      </c>
      <c r="C57" s="111" t="s">
        <v>217</v>
      </c>
      <c r="D57" s="112" t="s">
        <v>114</v>
      </c>
    </row>
    <row r="58" spans="1:4" s="110" customFormat="1" ht="27" customHeight="1" x14ac:dyDescent="0.2">
      <c r="A58" s="156">
        <v>43417</v>
      </c>
      <c r="B58" s="123">
        <v>45.9</v>
      </c>
      <c r="C58" s="111" t="s">
        <v>218</v>
      </c>
      <c r="D58" s="112" t="s">
        <v>114</v>
      </c>
    </row>
    <row r="59" spans="1:4" x14ac:dyDescent="0.2">
      <c r="A59" s="148" t="s">
        <v>112</v>
      </c>
    </row>
    <row r="60" spans="1:4" ht="26.25" customHeight="1" x14ac:dyDescent="0.2">
      <c r="A60" s="116">
        <v>43300</v>
      </c>
      <c r="B60" s="124">
        <v>14.43</v>
      </c>
      <c r="C60" s="115" t="s">
        <v>174</v>
      </c>
      <c r="D60" s="113" t="s">
        <v>112</v>
      </c>
    </row>
    <row r="61" spans="1:4" ht="16.5" customHeight="1" x14ac:dyDescent="0.2">
      <c r="A61" s="116">
        <v>43323</v>
      </c>
      <c r="B61" s="124">
        <v>12.7</v>
      </c>
      <c r="C61" s="115" t="s">
        <v>191</v>
      </c>
      <c r="D61" s="113" t="s">
        <v>112</v>
      </c>
    </row>
    <row r="62" spans="1:4" ht="15" customHeight="1" x14ac:dyDescent="0.2">
      <c r="A62" s="116">
        <v>43337</v>
      </c>
      <c r="B62" s="124">
        <v>7.48</v>
      </c>
      <c r="C62" s="115" t="s">
        <v>199</v>
      </c>
      <c r="D62" s="113" t="s">
        <v>112</v>
      </c>
    </row>
    <row r="63" spans="1:4" ht="15.75" customHeight="1" x14ac:dyDescent="0.2">
      <c r="A63" s="116">
        <v>43350</v>
      </c>
      <c r="B63" s="124">
        <v>21.39</v>
      </c>
      <c r="C63" s="115" t="s">
        <v>216</v>
      </c>
      <c r="D63" s="113" t="s">
        <v>112</v>
      </c>
    </row>
    <row r="64" spans="1:4" ht="16.5" customHeight="1" x14ac:dyDescent="0.2">
      <c r="A64" s="116">
        <v>43350</v>
      </c>
      <c r="B64" s="124">
        <v>4</v>
      </c>
      <c r="C64" s="115" t="s">
        <v>214</v>
      </c>
      <c r="D64" s="113" t="s">
        <v>112</v>
      </c>
    </row>
    <row r="65" spans="1:4" ht="15" customHeight="1" x14ac:dyDescent="0.2">
      <c r="A65" s="116">
        <v>43350</v>
      </c>
      <c r="B65" s="124">
        <v>4</v>
      </c>
      <c r="C65" s="115" t="s">
        <v>215</v>
      </c>
      <c r="D65" s="113" t="s">
        <v>112</v>
      </c>
    </row>
    <row r="66" spans="1:4" ht="16.5" customHeight="1" x14ac:dyDescent="0.2">
      <c r="A66" s="116">
        <v>43372</v>
      </c>
      <c r="B66" s="124">
        <v>16.170000000000002</v>
      </c>
      <c r="C66" s="115" t="s">
        <v>213</v>
      </c>
      <c r="D66" s="113" t="s">
        <v>112</v>
      </c>
    </row>
    <row r="67" spans="1:4" ht="16.5" customHeight="1" x14ac:dyDescent="0.2">
      <c r="A67" s="116">
        <v>43398</v>
      </c>
      <c r="B67" s="124">
        <v>20.87</v>
      </c>
      <c r="C67" s="115" t="s">
        <v>202</v>
      </c>
      <c r="D67" s="113" t="s">
        <v>112</v>
      </c>
    </row>
    <row r="68" spans="1:4" ht="15" customHeight="1" x14ac:dyDescent="0.2">
      <c r="A68" s="116">
        <v>43414</v>
      </c>
      <c r="B68" s="124">
        <v>6.09</v>
      </c>
      <c r="C68" s="115" t="s">
        <v>219</v>
      </c>
      <c r="D68" s="113" t="s">
        <v>112</v>
      </c>
    </row>
    <row r="69" spans="1:4" ht="18" customHeight="1" x14ac:dyDescent="0.2">
      <c r="A69" s="116">
        <v>43434</v>
      </c>
      <c r="B69" s="124">
        <v>4.3499999999999996</v>
      </c>
      <c r="C69" s="115" t="s">
        <v>212</v>
      </c>
      <c r="D69" s="113" t="s">
        <v>112</v>
      </c>
    </row>
    <row r="70" spans="1:4" x14ac:dyDescent="0.2">
      <c r="A70" s="148" t="s">
        <v>109</v>
      </c>
      <c r="B70" s="123"/>
      <c r="C70" s="115"/>
      <c r="D70" s="111"/>
    </row>
    <row r="71" spans="1:4" x14ac:dyDescent="0.2">
      <c r="A71" s="116">
        <v>43316</v>
      </c>
      <c r="B71" s="122">
        <v>16.68</v>
      </c>
      <c r="C71" s="112" t="s">
        <v>187</v>
      </c>
      <c r="D71" s="113" t="s">
        <v>130</v>
      </c>
    </row>
    <row r="72" spans="1:4" s="110" customFormat="1" ht="14.25" customHeight="1" x14ac:dyDescent="0.2">
      <c r="A72" s="116">
        <v>43398</v>
      </c>
      <c r="B72" s="125">
        <v>28</v>
      </c>
      <c r="C72" s="111" t="s">
        <v>203</v>
      </c>
      <c r="D72" s="113" t="s">
        <v>130</v>
      </c>
    </row>
    <row r="73" spans="1:4" x14ac:dyDescent="0.2">
      <c r="A73" s="156">
        <v>43434</v>
      </c>
      <c r="B73" s="1">
        <v>15.59</v>
      </c>
      <c r="C73" s="111" t="s">
        <v>244</v>
      </c>
      <c r="D73" s="111" t="s">
        <v>211</v>
      </c>
    </row>
    <row r="74" spans="1:4" x14ac:dyDescent="0.2">
      <c r="A74" s="130" t="s">
        <v>4</v>
      </c>
      <c r="B74" s="74">
        <f>SUM(B18:B73)</f>
        <v>4279.0400000000018</v>
      </c>
      <c r="C74" s="69"/>
      <c r="D74" s="69"/>
    </row>
    <row r="75" spans="1:4" ht="15.75" x14ac:dyDescent="0.2">
      <c r="A75" s="174" t="s">
        <v>16</v>
      </c>
      <c r="B75" s="175"/>
      <c r="C75" s="175"/>
      <c r="D75" s="42"/>
    </row>
    <row r="76" spans="1:4" ht="25.5" x14ac:dyDescent="0.2">
      <c r="A76" s="127" t="s">
        <v>0</v>
      </c>
      <c r="B76" s="39" t="s">
        <v>31</v>
      </c>
      <c r="C76" s="39" t="s">
        <v>65</v>
      </c>
      <c r="D76" s="39" t="s">
        <v>11</v>
      </c>
    </row>
    <row r="77" spans="1:4" x14ac:dyDescent="0.2">
      <c r="A77" s="128"/>
      <c r="B77" s="69"/>
      <c r="C77" s="69"/>
      <c r="D77" s="69"/>
    </row>
    <row r="78" spans="1:4" ht="12.75" customHeight="1" x14ac:dyDescent="0.2">
      <c r="A78" s="129" t="s">
        <v>106</v>
      </c>
      <c r="B78" s="90"/>
      <c r="C78" s="118"/>
      <c r="D78" s="118"/>
    </row>
    <row r="79" spans="1:4" x14ac:dyDescent="0.2">
      <c r="A79" s="128"/>
      <c r="B79" s="69"/>
      <c r="C79" s="69"/>
      <c r="D79" s="69"/>
    </row>
    <row r="80" spans="1:4" x14ac:dyDescent="0.2">
      <c r="A80" s="130" t="s">
        <v>4</v>
      </c>
      <c r="B80" s="74">
        <f>SUM(B77:B79)</f>
        <v>0</v>
      </c>
      <c r="C80" s="69"/>
      <c r="D80" s="69"/>
    </row>
    <row r="81" spans="1:4" ht="15" x14ac:dyDescent="0.2">
      <c r="A81" s="132" t="s">
        <v>7</v>
      </c>
      <c r="B81" s="75">
        <f>B14+B74+B80</f>
        <v>4279.0400000000018</v>
      </c>
      <c r="C81" s="9"/>
      <c r="D81" s="9"/>
    </row>
    <row r="82" spans="1:4" x14ac:dyDescent="0.2">
      <c r="A82" s="133"/>
      <c r="B82" s="66"/>
      <c r="C82" s="67"/>
      <c r="D82" s="67"/>
    </row>
    <row r="83" spans="1:4" x14ac:dyDescent="0.2">
      <c r="A83" s="134" t="s">
        <v>32</v>
      </c>
      <c r="B83" s="3"/>
      <c r="C83" s="71"/>
      <c r="D83" s="71"/>
    </row>
    <row r="84" spans="1:4" x14ac:dyDescent="0.2">
      <c r="A84" s="163" t="s">
        <v>33</v>
      </c>
      <c r="B84" s="163"/>
      <c r="C84" s="163"/>
      <c r="D84" s="71"/>
    </row>
    <row r="85" spans="1:4" x14ac:dyDescent="0.2">
      <c r="A85" s="164" t="s">
        <v>38</v>
      </c>
      <c r="B85" s="164"/>
      <c r="C85" s="164"/>
      <c r="D85" s="69"/>
    </row>
    <row r="86" spans="1:4" x14ac:dyDescent="0.2">
      <c r="A86" s="135" t="s">
        <v>34</v>
      </c>
      <c r="B86" s="62"/>
      <c r="C86" s="69"/>
      <c r="D86" s="69"/>
    </row>
    <row r="87" spans="1:4" x14ac:dyDescent="0.2">
      <c r="A87" s="136" t="s">
        <v>66</v>
      </c>
      <c r="B87" s="62"/>
      <c r="C87" s="107"/>
      <c r="D87" s="107"/>
    </row>
    <row r="88" spans="1:4" x14ac:dyDescent="0.2">
      <c r="A88" s="136" t="s">
        <v>48</v>
      </c>
      <c r="B88" s="62"/>
      <c r="C88" s="82"/>
      <c r="D88" s="82"/>
    </row>
    <row r="89" spans="1:4" x14ac:dyDescent="0.2">
      <c r="A89" s="161" t="s">
        <v>49</v>
      </c>
      <c r="B89" s="161"/>
      <c r="C89" s="161"/>
      <c r="D89" s="161"/>
    </row>
    <row r="90" spans="1:4" x14ac:dyDescent="0.2">
      <c r="A90" s="137"/>
      <c r="B90" s="69"/>
      <c r="C90" s="69"/>
      <c r="D90" s="69"/>
    </row>
    <row r="91" spans="1:4" x14ac:dyDescent="0.2">
      <c r="A91" s="137"/>
      <c r="B91" s="69"/>
      <c r="C91" s="69"/>
      <c r="D91" s="69"/>
    </row>
    <row r="92" spans="1:4" x14ac:dyDescent="0.2">
      <c r="A92" s="137"/>
      <c r="B92" s="69"/>
      <c r="C92" s="69"/>
      <c r="D92" s="69"/>
    </row>
    <row r="93" spans="1:4" x14ac:dyDescent="0.2">
      <c r="A93" s="137"/>
      <c r="B93" s="69"/>
      <c r="C93" s="69"/>
      <c r="D93" s="69"/>
    </row>
    <row r="94" spans="1:4" x14ac:dyDescent="0.2">
      <c r="A94" s="137"/>
      <c r="B94" s="69"/>
      <c r="C94" s="69"/>
      <c r="D94" s="69"/>
    </row>
    <row r="95" spans="1:4" x14ac:dyDescent="0.2">
      <c r="A95" s="137"/>
      <c r="B95" s="69"/>
      <c r="C95" s="69"/>
      <c r="D95" s="69"/>
    </row>
    <row r="96" spans="1:4" x14ac:dyDescent="0.2">
      <c r="A96" s="137"/>
      <c r="B96" s="69"/>
      <c r="C96" s="69"/>
      <c r="D96" s="69"/>
    </row>
    <row r="97" spans="1:4" x14ac:dyDescent="0.2">
      <c r="A97" s="137"/>
      <c r="B97" s="69"/>
      <c r="C97" s="69"/>
      <c r="D97" s="69"/>
    </row>
    <row r="98" spans="1:4" x14ac:dyDescent="0.2">
      <c r="A98" s="137"/>
      <c r="B98" s="69"/>
      <c r="C98" s="69"/>
      <c r="D98" s="69"/>
    </row>
    <row r="99" spans="1:4" x14ac:dyDescent="0.2">
      <c r="A99" s="137"/>
      <c r="B99" s="69"/>
      <c r="C99" s="69"/>
      <c r="D99" s="69"/>
    </row>
    <row r="100" spans="1:4" x14ac:dyDescent="0.2">
      <c r="A100" s="137"/>
      <c r="B100" s="69"/>
      <c r="C100" s="69"/>
      <c r="D100" s="69"/>
    </row>
  </sheetData>
  <mergeCells count="12">
    <mergeCell ref="A89:D89"/>
    <mergeCell ref="A1:D1"/>
    <mergeCell ref="A84:C84"/>
    <mergeCell ref="A85:C85"/>
    <mergeCell ref="A7:D7"/>
    <mergeCell ref="B3:D3"/>
    <mergeCell ref="B4:D4"/>
    <mergeCell ref="A5:D5"/>
    <mergeCell ref="A6:D6"/>
    <mergeCell ref="A15:C15"/>
    <mergeCell ref="A75:C75"/>
    <mergeCell ref="B2:D2"/>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zoomScaleNormal="100" workbookViewId="0">
      <selection activeCell="E23" sqref="E23"/>
    </sheetView>
  </sheetViews>
  <sheetFormatPr defaultColWidth="9.140625" defaultRowHeight="12.75" x14ac:dyDescent="0.2"/>
  <cols>
    <col min="1" max="2" width="23.5703125" style="15" customWidth="1"/>
    <col min="3" max="6" width="27.5703125" style="15" customWidth="1"/>
    <col min="7" max="16384" width="9.140625" style="16"/>
  </cols>
  <sheetData>
    <row r="1" spans="1:7" ht="36" customHeight="1" x14ac:dyDescent="0.2">
      <c r="A1" s="179" t="s">
        <v>26</v>
      </c>
      <c r="B1" s="179"/>
      <c r="C1" s="179"/>
      <c r="D1" s="179"/>
      <c r="E1" s="179"/>
      <c r="F1" s="179"/>
    </row>
    <row r="2" spans="1:7" ht="36" customHeight="1" x14ac:dyDescent="0.2">
      <c r="A2" s="46" t="s">
        <v>8</v>
      </c>
      <c r="B2" s="176" t="str">
        <f>Travel!B2</f>
        <v>Energy Efficiency and Conservation Authority (EECA)</v>
      </c>
      <c r="C2" s="176"/>
      <c r="D2" s="176"/>
      <c r="E2" s="176"/>
      <c r="F2" s="176"/>
      <c r="G2" s="47"/>
    </row>
    <row r="3" spans="1:7" ht="36" customHeight="1" x14ac:dyDescent="0.2">
      <c r="A3" s="46" t="s">
        <v>9</v>
      </c>
      <c r="B3" s="167" t="str">
        <f>Travel!B3</f>
        <v>Andrew Caseley</v>
      </c>
      <c r="C3" s="167"/>
      <c r="D3" s="167"/>
      <c r="E3" s="167"/>
      <c r="F3" s="167"/>
      <c r="G3" s="48"/>
    </row>
    <row r="4" spans="1:7" ht="36" customHeight="1" x14ac:dyDescent="0.2">
      <c r="A4" s="46" t="s">
        <v>3</v>
      </c>
      <c r="B4" s="167" t="str">
        <f>Travel!B4</f>
        <v>1 July 2017 to 31 December 2017 (or specify applicable part year)*</v>
      </c>
      <c r="C4" s="167"/>
      <c r="D4" s="167"/>
      <c r="E4" s="167"/>
      <c r="F4" s="167"/>
      <c r="G4" s="48"/>
    </row>
    <row r="5" spans="1:7" s="14" customFormat="1" ht="35.25" customHeight="1" x14ac:dyDescent="0.25">
      <c r="A5" s="183" t="s">
        <v>50</v>
      </c>
      <c r="B5" s="184"/>
      <c r="C5" s="185"/>
      <c r="D5" s="185"/>
      <c r="E5" s="185"/>
      <c r="F5" s="186"/>
    </row>
    <row r="6" spans="1:7" s="14" customFormat="1" ht="35.25" customHeight="1" x14ac:dyDescent="0.25">
      <c r="A6" s="180" t="s">
        <v>67</v>
      </c>
      <c r="B6" s="181"/>
      <c r="C6" s="181"/>
      <c r="D6" s="181"/>
      <c r="E6" s="181"/>
      <c r="F6" s="182"/>
    </row>
    <row r="7" spans="1:7" s="3" customFormat="1" ht="30.95" customHeight="1" x14ac:dyDescent="0.25">
      <c r="A7" s="177" t="s">
        <v>23</v>
      </c>
      <c r="B7" s="178"/>
      <c r="C7" s="5"/>
      <c r="D7" s="5"/>
      <c r="E7" s="5"/>
      <c r="F7" s="22"/>
    </row>
    <row r="8" spans="1:7" ht="25.5" x14ac:dyDescent="0.2">
      <c r="A8" s="23" t="s">
        <v>0</v>
      </c>
      <c r="B8" s="39" t="s">
        <v>116</v>
      </c>
      <c r="C8" s="2" t="s">
        <v>5</v>
      </c>
      <c r="D8" s="2" t="s">
        <v>13</v>
      </c>
      <c r="E8" s="2" t="s">
        <v>12</v>
      </c>
      <c r="F8" s="10" t="s">
        <v>1</v>
      </c>
    </row>
    <row r="9" spans="1:7" s="1" customFormat="1" ht="25.5" x14ac:dyDescent="0.2">
      <c r="A9" s="117">
        <v>43291</v>
      </c>
      <c r="B9" s="139">
        <v>8.09</v>
      </c>
      <c r="C9" s="38" t="s">
        <v>179</v>
      </c>
      <c r="D9" s="38" t="s">
        <v>175</v>
      </c>
      <c r="E9" s="7" t="s">
        <v>180</v>
      </c>
      <c r="F9" s="7" t="s">
        <v>176</v>
      </c>
    </row>
    <row r="10" spans="1:7" s="1" customFormat="1" ht="17.25" customHeight="1" x14ac:dyDescent="0.2">
      <c r="A10" s="117">
        <v>43293</v>
      </c>
      <c r="B10" s="139">
        <v>40.61</v>
      </c>
      <c r="C10" s="38" t="s">
        <v>246</v>
      </c>
      <c r="D10" s="38" t="s">
        <v>178</v>
      </c>
      <c r="E10" s="7" t="s">
        <v>181</v>
      </c>
      <c r="F10" s="7" t="s">
        <v>177</v>
      </c>
    </row>
    <row r="11" spans="1:7" ht="27.75" customHeight="1" x14ac:dyDescent="0.2">
      <c r="A11" s="117">
        <v>43372</v>
      </c>
      <c r="B11" s="152">
        <v>18.7</v>
      </c>
      <c r="C11" s="152" t="s">
        <v>197</v>
      </c>
      <c r="D11" s="152" t="s">
        <v>195</v>
      </c>
      <c r="E11" s="152" t="s">
        <v>196</v>
      </c>
      <c r="F11" s="153" t="s">
        <v>194</v>
      </c>
    </row>
    <row r="12" spans="1:7" s="1" customFormat="1" ht="25.5" x14ac:dyDescent="0.2">
      <c r="A12" s="117">
        <v>43386</v>
      </c>
      <c r="B12" s="139">
        <v>8.61</v>
      </c>
      <c r="C12" s="38" t="s">
        <v>179</v>
      </c>
      <c r="D12" s="38" t="s">
        <v>175</v>
      </c>
      <c r="E12" s="7" t="s">
        <v>236</v>
      </c>
      <c r="F12" s="7" t="s">
        <v>207</v>
      </c>
    </row>
    <row r="13" spans="1:7" s="19" customFormat="1" ht="26.25" customHeight="1" x14ac:dyDescent="0.2">
      <c r="A13" s="157">
        <v>43400</v>
      </c>
      <c r="B13" s="152">
        <v>8.09</v>
      </c>
      <c r="C13" s="152" t="s">
        <v>208</v>
      </c>
      <c r="D13" s="38" t="s">
        <v>175</v>
      </c>
      <c r="E13" s="7" t="s">
        <v>236</v>
      </c>
      <c r="F13" s="153" t="s">
        <v>206</v>
      </c>
    </row>
    <row r="14" spans="1:7" ht="24" customHeight="1" x14ac:dyDescent="0.2">
      <c r="A14" s="117">
        <v>43426</v>
      </c>
      <c r="B14" s="155">
        <v>39.130000000000003</v>
      </c>
      <c r="C14" s="155" t="s">
        <v>226</v>
      </c>
      <c r="D14" s="38" t="s">
        <v>195</v>
      </c>
      <c r="E14" s="155" t="s">
        <v>237</v>
      </c>
      <c r="F14" s="7" t="s">
        <v>229</v>
      </c>
    </row>
    <row r="15" spans="1:7" ht="24" customHeight="1" x14ac:dyDescent="0.2">
      <c r="A15" s="117">
        <v>43427</v>
      </c>
      <c r="B15" s="155">
        <v>50</v>
      </c>
      <c r="C15" s="152" t="s">
        <v>228</v>
      </c>
      <c r="D15" s="38" t="s">
        <v>227</v>
      </c>
      <c r="E15" s="152" t="s">
        <v>238</v>
      </c>
      <c r="F15" s="7" t="s">
        <v>225</v>
      </c>
    </row>
    <row r="16" spans="1:7" x14ac:dyDescent="0.2">
      <c r="A16" s="152"/>
      <c r="B16" s="152"/>
      <c r="C16" s="152"/>
      <c r="D16" s="152"/>
      <c r="E16" s="152"/>
      <c r="F16" s="152"/>
    </row>
    <row r="17" spans="1:6" ht="24.95" customHeight="1" x14ac:dyDescent="0.2">
      <c r="A17" s="70" t="s">
        <v>24</v>
      </c>
      <c r="B17" s="76">
        <f>SUM(B9:B15)</f>
        <v>173.23000000000002</v>
      </c>
      <c r="C17" s="24"/>
      <c r="D17" s="25"/>
      <c r="E17" s="25"/>
      <c r="F17" s="26"/>
    </row>
    <row r="18" spans="1:6" x14ac:dyDescent="0.2">
      <c r="A18" s="78"/>
      <c r="B18" s="28"/>
      <c r="C18" s="28"/>
      <c r="D18" s="28"/>
      <c r="E18" s="28"/>
      <c r="F18" s="29"/>
    </row>
    <row r="19" spans="1:6" x14ac:dyDescent="0.2">
      <c r="A19" s="44" t="s">
        <v>32</v>
      </c>
      <c r="B19" s="3"/>
      <c r="C19" s="71"/>
      <c r="F19" s="21"/>
    </row>
    <row r="20" spans="1:6" x14ac:dyDescent="0.2">
      <c r="A20" s="187" t="s">
        <v>68</v>
      </c>
      <c r="B20" s="187"/>
      <c r="C20" s="187"/>
      <c r="D20" s="187"/>
      <c r="E20" s="187"/>
      <c r="F20" s="188"/>
    </row>
    <row r="21" spans="1:6" x14ac:dyDescent="0.2">
      <c r="A21" s="163" t="s">
        <v>62</v>
      </c>
      <c r="B21" s="163"/>
      <c r="C21" s="163"/>
      <c r="F21" s="21"/>
    </row>
    <row r="22" spans="1:6" x14ac:dyDescent="0.2">
      <c r="A22" s="61" t="s">
        <v>39</v>
      </c>
      <c r="B22" s="62"/>
      <c r="C22" s="71"/>
      <c r="D22" s="72"/>
      <c r="E22" s="72"/>
      <c r="F22" s="72"/>
    </row>
    <row r="23" spans="1:6" x14ac:dyDescent="0.2">
      <c r="A23" s="87" t="s">
        <v>58</v>
      </c>
      <c r="B23" s="62"/>
      <c r="C23" s="82"/>
      <c r="D23" s="82"/>
      <c r="E23" s="82"/>
      <c r="F23" s="11"/>
    </row>
    <row r="24" spans="1:6" ht="12.75" customHeight="1" x14ac:dyDescent="0.2">
      <c r="A24" s="161" t="s">
        <v>49</v>
      </c>
      <c r="B24" s="161"/>
      <c r="C24" s="92"/>
      <c r="D24" s="92"/>
      <c r="E24" s="92"/>
      <c r="F24" s="93"/>
    </row>
    <row r="25" spans="1:6" x14ac:dyDescent="0.2">
      <c r="A25" s="72"/>
      <c r="B25" s="72"/>
      <c r="C25" s="72"/>
      <c r="D25" s="72"/>
      <c r="E25" s="72"/>
      <c r="F25" s="72"/>
    </row>
    <row r="26" spans="1:6" x14ac:dyDescent="0.2">
      <c r="A26" s="72"/>
      <c r="B26" s="72"/>
      <c r="C26" s="72"/>
      <c r="D26" s="72"/>
      <c r="E26" s="72"/>
      <c r="F26" s="72"/>
    </row>
    <row r="27" spans="1:6" x14ac:dyDescent="0.2">
      <c r="A27" s="72"/>
      <c r="B27" s="72"/>
      <c r="C27" s="72"/>
      <c r="D27" s="72"/>
      <c r="E27" s="72"/>
      <c r="F27" s="72"/>
    </row>
    <row r="28" spans="1:6" x14ac:dyDescent="0.2">
      <c r="A28" s="72"/>
      <c r="B28" s="72"/>
      <c r="C28" s="72"/>
      <c r="D28" s="72"/>
      <c r="E28" s="72"/>
      <c r="F28" s="72"/>
    </row>
    <row r="29" spans="1:6" x14ac:dyDescent="0.2">
      <c r="A29" s="72"/>
      <c r="B29" s="72"/>
      <c r="C29" s="72"/>
      <c r="D29" s="72"/>
      <c r="E29" s="72"/>
      <c r="F29" s="72"/>
    </row>
  </sheetData>
  <mergeCells count="10">
    <mergeCell ref="A24:B24"/>
    <mergeCell ref="A7:B7"/>
    <mergeCell ref="A21:C21"/>
    <mergeCell ref="A1:F1"/>
    <mergeCell ref="A6:F6"/>
    <mergeCell ref="B2:F2"/>
    <mergeCell ref="B3:F3"/>
    <mergeCell ref="B4:F4"/>
    <mergeCell ref="A5:F5"/>
    <mergeCell ref="A20:F20"/>
  </mergeCells>
  <printOptions gridLines="1"/>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Normal="100" workbookViewId="0">
      <selection activeCell="B12" sqref="B12"/>
    </sheetView>
  </sheetViews>
  <sheetFormatPr defaultColWidth="9.140625" defaultRowHeight="12.75" x14ac:dyDescent="0.2"/>
  <cols>
    <col min="1" max="5" width="27.5703125" style="32" customWidth="1"/>
    <col min="6" max="16384" width="9.140625" style="35"/>
  </cols>
  <sheetData>
    <row r="1" spans="1:7" ht="36" customHeight="1" x14ac:dyDescent="0.2">
      <c r="A1" s="179" t="s">
        <v>26</v>
      </c>
      <c r="B1" s="179"/>
      <c r="C1" s="179"/>
      <c r="D1" s="179"/>
      <c r="E1" s="179"/>
      <c r="F1" s="80"/>
    </row>
    <row r="2" spans="1:7" ht="36" customHeight="1" x14ac:dyDescent="0.2">
      <c r="A2" s="46" t="s">
        <v>8</v>
      </c>
      <c r="B2" s="176" t="str">
        <f>Travel!B2</f>
        <v>Energy Efficiency and Conservation Authority (EECA)</v>
      </c>
      <c r="C2" s="176"/>
      <c r="D2" s="176"/>
      <c r="E2" s="176"/>
      <c r="F2" s="47"/>
      <c r="G2" s="47"/>
    </row>
    <row r="3" spans="1:7" ht="36" customHeight="1" x14ac:dyDescent="0.2">
      <c r="A3" s="46" t="s">
        <v>9</v>
      </c>
      <c r="B3" s="167" t="str">
        <f>Travel!B3</f>
        <v>Andrew Caseley</v>
      </c>
      <c r="C3" s="167"/>
      <c r="D3" s="167"/>
      <c r="E3" s="167"/>
      <c r="F3" s="48"/>
      <c r="G3" s="48"/>
    </row>
    <row r="4" spans="1:7" ht="36" customHeight="1" x14ac:dyDescent="0.2">
      <c r="A4" s="46" t="s">
        <v>3</v>
      </c>
      <c r="B4" s="167" t="str">
        <f>Travel!B4</f>
        <v>1 July 2017 to 31 December 2017 (or specify applicable part year)*</v>
      </c>
      <c r="C4" s="167"/>
      <c r="D4" s="167"/>
      <c r="E4" s="167"/>
      <c r="F4" s="48"/>
      <c r="G4" s="48"/>
    </row>
    <row r="5" spans="1:7" ht="36" customHeight="1" x14ac:dyDescent="0.2">
      <c r="A5" s="198" t="s">
        <v>51</v>
      </c>
      <c r="B5" s="199"/>
      <c r="C5" s="199"/>
      <c r="D5" s="199"/>
      <c r="E5" s="200"/>
    </row>
    <row r="6" spans="1:7" ht="20.100000000000001" customHeight="1" x14ac:dyDescent="0.2">
      <c r="A6" s="196" t="s">
        <v>59</v>
      </c>
      <c r="B6" s="196"/>
      <c r="C6" s="196"/>
      <c r="D6" s="196"/>
      <c r="E6" s="197"/>
      <c r="F6" s="49"/>
      <c r="G6" s="49"/>
    </row>
    <row r="7" spans="1:7" ht="20.25" customHeight="1" x14ac:dyDescent="0.25">
      <c r="A7" s="30" t="s">
        <v>21</v>
      </c>
      <c r="B7" s="5"/>
      <c r="C7" s="5"/>
      <c r="D7" s="5"/>
      <c r="E7" s="22"/>
    </row>
    <row r="8" spans="1:7" ht="25.5" x14ac:dyDescent="0.2">
      <c r="A8" s="119" t="s">
        <v>0</v>
      </c>
      <c r="B8" s="119" t="s">
        <v>40</v>
      </c>
      <c r="C8" s="119" t="s">
        <v>35</v>
      </c>
      <c r="D8" s="119" t="s">
        <v>53</v>
      </c>
      <c r="E8" s="119" t="s">
        <v>70</v>
      </c>
    </row>
    <row r="9" spans="1:7" x14ac:dyDescent="0.2">
      <c r="A9" s="158">
        <v>43285</v>
      </c>
      <c r="B9" s="143" t="s">
        <v>239</v>
      </c>
      <c r="C9" s="160" t="s">
        <v>240</v>
      </c>
      <c r="D9" s="159">
        <v>150</v>
      </c>
      <c r="E9" s="111" t="s">
        <v>134</v>
      </c>
    </row>
    <row r="10" spans="1:7" ht="68.25" customHeight="1" x14ac:dyDescent="0.2">
      <c r="A10" s="120">
        <v>42965</v>
      </c>
      <c r="B10" s="121" t="s">
        <v>135</v>
      </c>
      <c r="C10" s="111" t="s">
        <v>133</v>
      </c>
      <c r="D10" s="159">
        <v>150</v>
      </c>
      <c r="E10" s="111" t="s">
        <v>134</v>
      </c>
    </row>
    <row r="11" spans="1:7" ht="39" customHeight="1" x14ac:dyDescent="0.2">
      <c r="A11" s="120">
        <v>43334</v>
      </c>
      <c r="B11" s="121" t="s">
        <v>234</v>
      </c>
      <c r="C11" s="111" t="s">
        <v>233</v>
      </c>
      <c r="D11" s="159">
        <v>150</v>
      </c>
      <c r="E11" s="111" t="s">
        <v>134</v>
      </c>
    </row>
    <row r="12" spans="1:7" ht="46.5" customHeight="1" x14ac:dyDescent="0.2">
      <c r="A12" s="120">
        <v>43383</v>
      </c>
      <c r="B12" s="121" t="s">
        <v>235</v>
      </c>
      <c r="C12" s="111" t="s">
        <v>232</v>
      </c>
      <c r="D12" s="159">
        <v>150</v>
      </c>
      <c r="E12" s="111" t="s">
        <v>134</v>
      </c>
    </row>
    <row r="13" spans="1:7" ht="33.75" customHeight="1" x14ac:dyDescent="0.2">
      <c r="A13" s="120">
        <v>43405</v>
      </c>
      <c r="B13" s="121" t="s">
        <v>242</v>
      </c>
      <c r="C13" s="121" t="s">
        <v>231</v>
      </c>
      <c r="D13" s="159">
        <v>50</v>
      </c>
      <c r="E13" s="111" t="s">
        <v>134</v>
      </c>
    </row>
    <row r="14" spans="1:7" ht="30" x14ac:dyDescent="0.2">
      <c r="A14" s="120">
        <v>43449</v>
      </c>
      <c r="B14" s="121" t="s">
        <v>241</v>
      </c>
      <c r="C14" s="111" t="s">
        <v>230</v>
      </c>
      <c r="D14" s="159">
        <v>50</v>
      </c>
      <c r="E14" s="111" t="s">
        <v>134</v>
      </c>
    </row>
    <row r="15" spans="1:7" hidden="1" x14ac:dyDescent="0.2">
      <c r="A15" s="33"/>
      <c r="E15" s="34"/>
    </row>
    <row r="16" spans="1:7" ht="27.95" customHeight="1" x14ac:dyDescent="0.2">
      <c r="A16" s="31" t="s">
        <v>25</v>
      </c>
      <c r="B16" s="88" t="s">
        <v>20</v>
      </c>
      <c r="C16" s="24"/>
      <c r="D16" s="89">
        <f>SUM(D10:D15)</f>
        <v>550</v>
      </c>
      <c r="E16" s="26"/>
    </row>
    <row r="17" spans="1:6" x14ac:dyDescent="0.2">
      <c r="A17" s="27"/>
      <c r="B17" s="50"/>
      <c r="C17" s="28"/>
      <c r="D17" s="2"/>
      <c r="E17" s="29"/>
    </row>
    <row r="18" spans="1:6" x14ac:dyDescent="0.2">
      <c r="A18" s="94" t="s">
        <v>27</v>
      </c>
      <c r="B18" s="95"/>
      <c r="C18" s="95"/>
      <c r="D18" s="95"/>
      <c r="E18" s="96"/>
    </row>
    <row r="19" spans="1:6" x14ac:dyDescent="0.2">
      <c r="A19" s="194" t="s">
        <v>62</v>
      </c>
      <c r="B19" s="163"/>
      <c r="C19" s="163"/>
      <c r="D19" s="44"/>
      <c r="E19" s="45"/>
    </row>
    <row r="20" spans="1:6" x14ac:dyDescent="0.2">
      <c r="A20" s="189" t="s">
        <v>52</v>
      </c>
      <c r="B20" s="190"/>
      <c r="C20" s="190"/>
      <c r="D20" s="190"/>
      <c r="E20" s="191"/>
    </row>
    <row r="21" spans="1:6" x14ac:dyDescent="0.2">
      <c r="A21" s="16" t="s">
        <v>71</v>
      </c>
      <c r="B21" s="35"/>
      <c r="C21" s="35"/>
      <c r="D21" s="35"/>
      <c r="E21" s="35"/>
    </row>
    <row r="22" spans="1:6" ht="26.1" customHeight="1" x14ac:dyDescent="0.2">
      <c r="A22" s="194" t="s">
        <v>69</v>
      </c>
      <c r="B22" s="163"/>
      <c r="C22" s="163"/>
      <c r="D22" s="163"/>
      <c r="E22" s="195"/>
    </row>
    <row r="23" spans="1:6" x14ac:dyDescent="0.2">
      <c r="A23" s="61" t="s">
        <v>54</v>
      </c>
      <c r="B23" s="44"/>
      <c r="C23" s="44"/>
      <c r="D23" s="44"/>
      <c r="E23" s="45"/>
    </row>
    <row r="24" spans="1:6" x14ac:dyDescent="0.2">
      <c r="A24" s="61" t="s">
        <v>55</v>
      </c>
      <c r="B24" s="62"/>
      <c r="C24" s="82"/>
      <c r="D24" s="82"/>
      <c r="E24" s="11"/>
      <c r="F24" s="82"/>
    </row>
    <row r="25" spans="1:6" ht="12.75" customHeight="1" x14ac:dyDescent="0.2">
      <c r="A25" s="192" t="s">
        <v>49</v>
      </c>
      <c r="B25" s="193"/>
      <c r="C25" s="91"/>
      <c r="D25" s="91"/>
      <c r="E25" s="93"/>
      <c r="F25" s="91"/>
    </row>
    <row r="26" spans="1:6" x14ac:dyDescent="0.2">
      <c r="A26" s="97"/>
      <c r="B26" s="98"/>
      <c r="C26" s="98"/>
      <c r="D26" s="98"/>
      <c r="E26" s="99"/>
    </row>
  </sheetData>
  <mergeCells count="10">
    <mergeCell ref="A20:E20"/>
    <mergeCell ref="A25:B25"/>
    <mergeCell ref="A1:E1"/>
    <mergeCell ref="A19:C19"/>
    <mergeCell ref="A22:E22"/>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workbookViewId="0">
      <selection activeCell="C12" sqref="C12"/>
    </sheetView>
  </sheetViews>
  <sheetFormatPr defaultColWidth="9.140625" defaultRowHeight="12.75" x14ac:dyDescent="0.2"/>
  <cols>
    <col min="1" max="2" width="23.5703125" style="12" customWidth="1"/>
    <col min="3" max="5" width="27.5703125" style="12" customWidth="1"/>
    <col min="6" max="16384" width="9.140625" style="13"/>
  </cols>
  <sheetData>
    <row r="1" spans="1:5" ht="36" customHeight="1" x14ac:dyDescent="0.2">
      <c r="A1" s="179" t="s">
        <v>26</v>
      </c>
      <c r="B1" s="179"/>
      <c r="C1" s="179"/>
      <c r="D1" s="179"/>
      <c r="E1" s="179"/>
    </row>
    <row r="2" spans="1:5" ht="36" customHeight="1" x14ac:dyDescent="0.2">
      <c r="A2" s="46" t="s">
        <v>8</v>
      </c>
      <c r="B2" s="176" t="s">
        <v>104</v>
      </c>
      <c r="C2" s="176"/>
      <c r="D2" s="176"/>
      <c r="E2" s="176"/>
    </row>
    <row r="3" spans="1:5" ht="36" customHeight="1" x14ac:dyDescent="0.2">
      <c r="A3" s="46" t="s">
        <v>9</v>
      </c>
      <c r="B3" s="167" t="str">
        <f>Travel!B3</f>
        <v>Andrew Caseley</v>
      </c>
      <c r="C3" s="167"/>
      <c r="D3" s="167"/>
      <c r="E3" s="167"/>
    </row>
    <row r="4" spans="1:5" ht="36" customHeight="1" x14ac:dyDescent="0.2">
      <c r="A4" s="46" t="s">
        <v>3</v>
      </c>
      <c r="B4" s="167" t="str">
        <f>Travel!B4</f>
        <v>1 July 2017 to 31 December 2017 (or specify applicable part year)*</v>
      </c>
      <c r="C4" s="167"/>
      <c r="D4" s="167"/>
      <c r="E4" s="167"/>
    </row>
    <row r="5" spans="1:5" ht="36" customHeight="1" x14ac:dyDescent="0.2">
      <c r="A5" s="168" t="s">
        <v>57</v>
      </c>
      <c r="B5" s="206"/>
      <c r="C5" s="185"/>
      <c r="D5" s="185"/>
      <c r="E5" s="186"/>
    </row>
    <row r="6" spans="1:5" ht="36" customHeight="1" x14ac:dyDescent="0.2">
      <c r="A6" s="203" t="s">
        <v>56</v>
      </c>
      <c r="B6" s="204"/>
      <c r="C6" s="204"/>
      <c r="D6" s="204"/>
      <c r="E6" s="205"/>
    </row>
    <row r="7" spans="1:5" ht="36" customHeight="1" x14ac:dyDescent="0.25">
      <c r="A7" s="201" t="s">
        <v>6</v>
      </c>
      <c r="B7" s="202"/>
      <c r="C7" s="5"/>
      <c r="D7" s="5"/>
      <c r="E7" s="22"/>
    </row>
    <row r="8" spans="1:5" ht="25.5" x14ac:dyDescent="0.2">
      <c r="A8" s="23" t="s">
        <v>0</v>
      </c>
      <c r="B8" s="2" t="s">
        <v>115</v>
      </c>
      <c r="C8" s="2" t="s">
        <v>36</v>
      </c>
      <c r="D8" s="2" t="s">
        <v>30</v>
      </c>
      <c r="E8" s="10" t="s">
        <v>2</v>
      </c>
    </row>
    <row r="9" spans="1:5" ht="14.25" x14ac:dyDescent="0.2">
      <c r="A9" s="140" t="s">
        <v>124</v>
      </c>
      <c r="B9" s="142" t="s">
        <v>124</v>
      </c>
      <c r="C9" s="143" t="s">
        <v>124</v>
      </c>
      <c r="D9" s="143" t="s">
        <v>124</v>
      </c>
      <c r="E9" s="144" t="s">
        <v>124</v>
      </c>
    </row>
    <row r="10" spans="1:5" ht="63.75" x14ac:dyDescent="0.2">
      <c r="A10" s="149" t="s">
        <v>132</v>
      </c>
      <c r="B10" s="142">
        <v>222</v>
      </c>
      <c r="C10" s="149" t="s">
        <v>123</v>
      </c>
      <c r="D10" s="149" t="s">
        <v>131</v>
      </c>
      <c r="E10" s="149" t="s">
        <v>107</v>
      </c>
    </row>
    <row r="11" spans="1:5" s="35" customFormat="1" ht="30" customHeight="1" x14ac:dyDescent="0.2">
      <c r="A11" s="120">
        <v>43292</v>
      </c>
      <c r="B11" s="142">
        <v>39.130000000000003</v>
      </c>
      <c r="C11" s="111" t="s">
        <v>182</v>
      </c>
      <c r="D11" s="121" t="s">
        <v>245</v>
      </c>
      <c r="E11" s="111" t="s">
        <v>183</v>
      </c>
    </row>
    <row r="12" spans="1:5" x14ac:dyDescent="0.2">
      <c r="A12" s="20"/>
      <c r="B12" s="15"/>
      <c r="C12" s="15"/>
      <c r="D12" s="15"/>
      <c r="E12" s="21"/>
    </row>
    <row r="13" spans="1:5" x14ac:dyDescent="0.2">
      <c r="A13" s="20" t="s">
        <v>124</v>
      </c>
      <c r="B13" s="15"/>
      <c r="C13" s="15"/>
      <c r="D13" s="15"/>
      <c r="E13" s="21"/>
    </row>
    <row r="14" spans="1:5" ht="14.1" customHeight="1" x14ac:dyDescent="0.2">
      <c r="A14" s="37" t="s">
        <v>14</v>
      </c>
      <c r="B14" s="77">
        <f>SUM(B9:B13)</f>
        <v>261.13</v>
      </c>
      <c r="C14" s="17"/>
      <c r="D14" s="18"/>
      <c r="E14" s="36"/>
    </row>
    <row r="15" spans="1:5" ht="14.1" customHeight="1" x14ac:dyDescent="0.2">
      <c r="A15" s="79"/>
      <c r="B15" s="77"/>
      <c r="C15" s="17"/>
      <c r="D15" s="18"/>
      <c r="E15" s="106"/>
    </row>
    <row r="16" spans="1:5" ht="14.1" customHeight="1" x14ac:dyDescent="0.2">
      <c r="A16" s="100"/>
      <c r="B16" s="67"/>
      <c r="C16" s="101"/>
      <c r="D16" s="101"/>
      <c r="E16" s="102"/>
    </row>
    <row r="17" spans="1:6" x14ac:dyDescent="0.2">
      <c r="A17" s="43" t="s">
        <v>27</v>
      </c>
      <c r="B17" s="81"/>
      <c r="C17" s="81"/>
      <c r="D17" s="81"/>
      <c r="E17" s="83"/>
    </row>
    <row r="18" spans="1:6" x14ac:dyDescent="0.2">
      <c r="A18" s="194" t="s">
        <v>62</v>
      </c>
      <c r="B18" s="163"/>
      <c r="C18" s="163"/>
      <c r="D18" s="81"/>
      <c r="E18" s="83"/>
    </row>
    <row r="19" spans="1:6" ht="14.1" customHeight="1" x14ac:dyDescent="0.2">
      <c r="A19" s="63" t="s">
        <v>22</v>
      </c>
      <c r="B19" s="64"/>
      <c r="C19" s="81"/>
      <c r="D19" s="81"/>
      <c r="E19" s="83"/>
    </row>
    <row r="20" spans="1:6" x14ac:dyDescent="0.2">
      <c r="A20" s="61" t="s">
        <v>34</v>
      </c>
      <c r="B20" s="62"/>
      <c r="C20" s="82"/>
      <c r="D20" s="81"/>
      <c r="E20" s="83"/>
    </row>
    <row r="21" spans="1:6" ht="12.6" customHeight="1" x14ac:dyDescent="0.2">
      <c r="A21" s="189" t="s">
        <v>29</v>
      </c>
      <c r="B21" s="190"/>
      <c r="C21" s="190"/>
      <c r="D21" s="190"/>
      <c r="E21" s="191"/>
      <c r="F21" s="16"/>
    </row>
    <row r="22" spans="1:6" x14ac:dyDescent="0.2">
      <c r="A22" s="61" t="s">
        <v>58</v>
      </c>
      <c r="B22" s="62"/>
      <c r="C22" s="82"/>
      <c r="D22" s="82"/>
      <c r="E22" s="11"/>
      <c r="F22" s="82"/>
    </row>
    <row r="23" spans="1:6" ht="12.75" customHeight="1" x14ac:dyDescent="0.2">
      <c r="A23" s="192" t="s">
        <v>49</v>
      </c>
      <c r="B23" s="193"/>
      <c r="C23" s="91"/>
      <c r="D23" s="91"/>
      <c r="E23" s="93"/>
      <c r="F23" s="91"/>
    </row>
    <row r="24" spans="1:6" x14ac:dyDescent="0.2">
      <c r="A24" s="103"/>
      <c r="B24" s="68"/>
      <c r="C24" s="104"/>
      <c r="D24" s="104"/>
      <c r="E24" s="105"/>
      <c r="F24" s="16"/>
    </row>
    <row r="25" spans="1:6" x14ac:dyDescent="0.2">
      <c r="A25" s="20"/>
      <c r="B25" s="15"/>
      <c r="C25" s="15"/>
      <c r="D25" s="15"/>
      <c r="E25" s="60"/>
      <c r="F25" s="16"/>
    </row>
    <row r="26" spans="1:6" x14ac:dyDescent="0.2">
      <c r="A26" s="20"/>
      <c r="B26" s="15"/>
      <c r="C26" s="15"/>
      <c r="D26" s="15"/>
      <c r="E26" s="60"/>
      <c r="F26" s="16"/>
    </row>
    <row r="27" spans="1:6" x14ac:dyDescent="0.2">
      <c r="A27" s="20"/>
      <c r="B27" s="15"/>
      <c r="C27" s="15"/>
      <c r="D27" s="15"/>
      <c r="E27" s="60"/>
      <c r="F27" s="16"/>
    </row>
    <row r="28" spans="1:6" x14ac:dyDescent="0.2">
      <c r="A28" s="20"/>
      <c r="B28" s="15"/>
      <c r="C28" s="15"/>
      <c r="D28" s="15"/>
      <c r="E28" s="60"/>
      <c r="F28" s="16"/>
    </row>
    <row r="29" spans="1:6" x14ac:dyDescent="0.2">
      <c r="A29" s="60"/>
      <c r="B29" s="60"/>
      <c r="C29" s="60"/>
      <c r="D29" s="60"/>
      <c r="E29" s="60"/>
    </row>
    <row r="30" spans="1:6" x14ac:dyDescent="0.2">
      <c r="A30" s="60"/>
      <c r="B30" s="60"/>
      <c r="C30" s="60"/>
      <c r="D30" s="60"/>
      <c r="E30" s="60"/>
    </row>
  </sheetData>
  <mergeCells count="10">
    <mergeCell ref="A23:B23"/>
    <mergeCell ref="A21:E21"/>
    <mergeCell ref="A1:E1"/>
    <mergeCell ref="A18:C18"/>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2018-01-11T20:03:29Z</dcterms:modified>
</cp:coreProperties>
</file>